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ellenbosch.sharepoint.com/sites/CLFStellenbosch2025/Shared Documents/General/4 Programme/"/>
    </mc:Choice>
  </mc:AlternateContent>
  <xr:revisionPtr revIDLastSave="19" documentId="8_{EE04F767-A8C4-46C3-9D5B-FD2D7862886A}" xr6:coauthVersionLast="47" xr6:coauthVersionMax="47" xr10:uidLastSave="{CD389228-41D6-4A18-B13C-054AE9C6142A}"/>
  <bookViews>
    <workbookView xWindow="28680" yWindow="-120" windowWidth="29040" windowHeight="15720" xr2:uid="{D98AFDF7-3049-4FEC-A003-F161FCD45BF0}"/>
  </bookViews>
  <sheets>
    <sheet name="Full Programme" sheetId="1" r:id="rId1"/>
    <sheet name="Programme_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1" l="1"/>
  <c r="B98" i="1" s="1"/>
  <c r="A99" i="1" s="1"/>
  <c r="B99" i="1" s="1"/>
  <c r="A100" i="1" s="1"/>
  <c r="B100" i="1" s="1"/>
  <c r="A101" i="1" s="1"/>
  <c r="B101" i="1" s="1"/>
  <c r="A102" i="1" s="1"/>
  <c r="B102" i="1" s="1"/>
  <c r="A103" i="1" s="1"/>
  <c r="B103" i="1" s="1"/>
  <c r="A104" i="1" s="1"/>
  <c r="B104" i="1" s="1"/>
  <c r="A105" i="1" s="1"/>
  <c r="B105" i="1" s="1"/>
  <c r="A106" i="1" s="1"/>
  <c r="B106" i="1" s="1"/>
  <c r="A107" i="1" s="1"/>
  <c r="B107" i="1" s="1"/>
  <c r="A108" i="1" s="1"/>
  <c r="B108" i="1" s="1"/>
  <c r="A109" i="1" s="1"/>
  <c r="B109" i="1" s="1"/>
  <c r="A110" i="1" s="1"/>
  <c r="B110" i="1" s="1"/>
  <c r="A111" i="1" s="1"/>
  <c r="B111" i="1" s="1"/>
  <c r="M95" i="1"/>
  <c r="H95" i="1"/>
  <c r="G12" i="1"/>
  <c r="G49" i="1" l="1"/>
  <c r="G11" i="1" s="1"/>
</calcChain>
</file>

<file path=xl/sharedStrings.xml><?xml version="1.0" encoding="utf-8"?>
<sst xmlns="http://schemas.openxmlformats.org/spreadsheetml/2006/main" count="1457" uniqueCount="660">
  <si>
    <t>No of concurrent rooms</t>
  </si>
  <si>
    <t>Starttime</t>
  </si>
  <si>
    <t>Endtime</t>
  </si>
  <si>
    <t>IALF General Assembly (for IALF members only)</t>
  </si>
  <si>
    <t>Hofmeyr Hall at 39, Church Street, Stellenbosch</t>
  </si>
  <si>
    <t>https://maps.app.goo.gl/4s5Kji3LhastFMEc8</t>
  </si>
  <si>
    <t>IALF Town and EV lab Tour (for IALF members only)</t>
  </si>
  <si>
    <t>Depart from Hofmeyr Hall</t>
  </si>
  <si>
    <t>Pre-Registration  (All CLF Delegates)</t>
  </si>
  <si>
    <t>STIAS, 10 Marais Rd, Stellenbosch</t>
  </si>
  <si>
    <t>https://maps.app.goo.gl/gSXw9b5PtQjoLccG6</t>
  </si>
  <si>
    <t>Welcome Drinks (All CLF Delegates)</t>
  </si>
  <si>
    <t>Total no of sessions day 1-2</t>
  </si>
  <si>
    <t>No of sessions day 1:</t>
  </si>
  <si>
    <t>Venue</t>
  </si>
  <si>
    <t>Registration &amp; Coffee</t>
  </si>
  <si>
    <t>Reception, STIAS, Stellenbosch</t>
  </si>
  <si>
    <t>https://maps.app.goo.gl/edVSVmMqhmRCRtcQ6</t>
  </si>
  <si>
    <t>Opening and welcome from Organising Committee</t>
  </si>
  <si>
    <t>Auditorium, STIAS, Stellenbosch</t>
  </si>
  <si>
    <t>Welcome address from Engineering Faculty Dean: Prof Wikus van Niekerk, Stellenbosch University</t>
  </si>
  <si>
    <t>KN Speaker 1: Prof Wilfred Sihn, Fraunhofer Austria Research GmbH- CiRP</t>
  </si>
  <si>
    <t>KN Speaker 2: Prof Vera Hummel, Reutlingen University; Stellenbosch Unversity - IALF, Jonas Barth, M.Sc., PTW TU Darmstadt</t>
  </si>
  <si>
    <t>KN Speaker 3: Dr. Danie Smit- BMW</t>
  </si>
  <si>
    <t>Coffee break</t>
  </si>
  <si>
    <t>Session 1</t>
  </si>
  <si>
    <t>Session 2</t>
  </si>
  <si>
    <t>Session 3</t>
  </si>
  <si>
    <t>Theme:</t>
  </si>
  <si>
    <t>Learning and didactic processes &amp; evaluation</t>
  </si>
  <si>
    <t>Technology implementation &amp; evaluation</t>
  </si>
  <si>
    <t>Learning factories for sustainability and resilience</t>
  </si>
  <si>
    <t>Chair</t>
  </si>
  <si>
    <t>No</t>
  </si>
  <si>
    <t>PaperID</t>
  </si>
  <si>
    <t>Title</t>
  </si>
  <si>
    <t>Authors</t>
  </si>
  <si>
    <t>Presenter</t>
  </si>
  <si>
    <t>Lunch</t>
  </si>
  <si>
    <t>Session 4</t>
  </si>
  <si>
    <t>Session 5</t>
  </si>
  <si>
    <t>Session 6</t>
  </si>
  <si>
    <t>Session 7</t>
  </si>
  <si>
    <t>Session 8</t>
  </si>
  <si>
    <t>Session 9</t>
  </si>
  <si>
    <t>Close of Day 1 Presentations</t>
  </si>
  <si>
    <t>Conference Dinner: Louisvale, Stellenbosch</t>
  </si>
  <si>
    <t>https://maps.app.goo.gl/czZuRtQaPkCXgLu1A</t>
  </si>
  <si>
    <t>No of sessions day 2:</t>
  </si>
  <si>
    <t>Late Registration &amp; Coffee</t>
  </si>
  <si>
    <t>Session 10</t>
  </si>
  <si>
    <t>Session 11</t>
  </si>
  <si>
    <t>Session 12</t>
  </si>
  <si>
    <t xml:space="preserve">Theme: </t>
  </si>
  <si>
    <t>Learning factory business models &amp; cooperation (industry &amp; academic)</t>
  </si>
  <si>
    <t>Learning factory concepts and infrastructure</t>
  </si>
  <si>
    <t xml:space="preserve">Chair: </t>
  </si>
  <si>
    <t>Session 13</t>
  </si>
  <si>
    <t>Session 14</t>
  </si>
  <si>
    <t>Session 15</t>
  </si>
  <si>
    <t>Session 16</t>
  </si>
  <si>
    <t>Session 17</t>
  </si>
  <si>
    <t>Session 18</t>
  </si>
  <si>
    <t>Session 19</t>
  </si>
  <si>
    <t>Session 20</t>
  </si>
  <si>
    <t>Session 21</t>
  </si>
  <si>
    <t>Technology implementation &amp; evaluation:Human Centricity</t>
  </si>
  <si>
    <t>Technology implementation &amp; evaluation:AI</t>
  </si>
  <si>
    <t>Technology implementation &amp; evaluation:Ergonomics</t>
  </si>
  <si>
    <t>Common session: reflection and preview of industry visits and next CLF 2026 conference</t>
  </si>
  <si>
    <t>No of sessions day 3:</t>
  </si>
  <si>
    <t>Industry visits: Bus departure and journey</t>
  </si>
  <si>
    <t>Industry  visits</t>
  </si>
  <si>
    <t>Busses return to Stellenbosch</t>
  </si>
  <si>
    <t>Session 36</t>
  </si>
  <si>
    <t>Session 37</t>
  </si>
  <si>
    <t>Session 38</t>
  </si>
  <si>
    <t>Closing Session</t>
  </si>
  <si>
    <t>Sala A</t>
  </si>
  <si>
    <t>Best Paper Award</t>
  </si>
  <si>
    <t>CIRP CMS 2024 Announcement</t>
  </si>
  <si>
    <t xml:space="preserve">Fairwell Coffee </t>
  </si>
  <si>
    <t>Topic</t>
  </si>
  <si>
    <t>Abbreviation</t>
  </si>
  <si>
    <t>Subtopic</t>
  </si>
  <si>
    <t xml:space="preserve">Session Chair </t>
  </si>
  <si>
    <t>Human robot cooperation</t>
  </si>
  <si>
    <t>HRC</t>
  </si>
  <si>
    <t>Physical and virtual interfaces for enabling human-robot collaboration</t>
  </si>
  <si>
    <t>Digital architectures, algorithms and methods for human-robot collaboration</t>
  </si>
  <si>
    <t>Human centric manufacturing</t>
  </si>
  <si>
    <t>HCM</t>
  </si>
  <si>
    <t>Recent advancements in the concept of human-centric manufacturing</t>
  </si>
  <si>
    <t>Enabling technologies and methods for human-centric manufacturing</t>
  </si>
  <si>
    <t>Digital transformation</t>
  </si>
  <si>
    <t>DTR</t>
  </si>
  <si>
    <t>Digital Transformation for value stream methods</t>
  </si>
  <si>
    <t>AI approaches towards the Digital Transformation</t>
  </si>
  <si>
    <t>Data-driven Tranformation</t>
  </si>
  <si>
    <t>New Technologies serving the Digital Transformation</t>
  </si>
  <si>
    <t>Digital Transformation: use cases and trends analysis</t>
  </si>
  <si>
    <t>Digital twins</t>
  </si>
  <si>
    <t>DTW</t>
  </si>
  <si>
    <t xml:space="preserve">Digital Twins for industrial processes </t>
  </si>
  <si>
    <t>Digital Twins in operations</t>
  </si>
  <si>
    <t>Digital Twins in services</t>
  </si>
  <si>
    <t>CPS and Industry 4.0</t>
  </si>
  <si>
    <t>CPS</t>
  </si>
  <si>
    <t>Advancements on CPS, IIOT and Industry4.0 I</t>
  </si>
  <si>
    <t>Advancements on CPS, IIOT and Industry4.0 II</t>
  </si>
  <si>
    <t>Additive manufacturing</t>
  </si>
  <si>
    <t>AM</t>
  </si>
  <si>
    <t>AM process modelling &amp; control</t>
  </si>
  <si>
    <t>AM process optimization &amp; engineering</t>
  </si>
  <si>
    <t>AM technological advances &amp; Applications</t>
  </si>
  <si>
    <t xml:space="preserve">AI &amp; ML </t>
  </si>
  <si>
    <t>AI/ML</t>
  </si>
  <si>
    <t>Industrial process monitoring and optimization</t>
  </si>
  <si>
    <t>Learning, deep learning and transfer learning</t>
  </si>
  <si>
    <t>Machine learning in manufacturing</t>
  </si>
  <si>
    <t>Artificial Intelligence in industry I</t>
  </si>
  <si>
    <t>Artificial Intelligence in industry II</t>
  </si>
  <si>
    <t>Production networks</t>
  </si>
  <si>
    <t>PN</t>
  </si>
  <si>
    <t>Strategic Supply Network Management</t>
  </si>
  <si>
    <t>Application of Data Management and Lean principles to SCM</t>
  </si>
  <si>
    <t>Robotics systems</t>
  </si>
  <si>
    <t>ROB</t>
  </si>
  <si>
    <t>Task commissioning and process simulation for robots</t>
  </si>
  <si>
    <t>Monitoring and optimization of robotic systems</t>
  </si>
  <si>
    <t>Digital and virtual manufacturing (CAD/CAM, VR/AR)</t>
  </si>
  <si>
    <t>VIR</t>
  </si>
  <si>
    <t>Augmented Reality</t>
  </si>
  <si>
    <t>Smart devices, sensors and networks</t>
  </si>
  <si>
    <t>SMA</t>
  </si>
  <si>
    <t>Monitoring</t>
  </si>
  <si>
    <t>Smart data collection and networks</t>
  </si>
  <si>
    <t>Sustainable &amp; circular manufacturing</t>
  </si>
  <si>
    <t>SUS</t>
  </si>
  <si>
    <t>Sustainable Energy management and production</t>
  </si>
  <si>
    <t>Environmentally sustainable production</t>
  </si>
  <si>
    <t>Quality control</t>
  </si>
  <si>
    <t>QC</t>
  </si>
  <si>
    <t>Predictive quality</t>
  </si>
  <si>
    <t>Quality improvement based on data management</t>
  </si>
  <si>
    <t>Manufacturing systems design, planning and management</t>
  </si>
  <si>
    <t>MAN</t>
  </si>
  <si>
    <t>Planning and design in manufacturing</t>
  </si>
  <si>
    <t>Scheduling in Manufacturing</t>
  </si>
  <si>
    <t>Manufacturing systems analysis and management</t>
  </si>
  <si>
    <t>Flexible, reconfigurable &amp; matrix production systems</t>
  </si>
  <si>
    <t>FLEX</t>
  </si>
  <si>
    <t>Decision Making and Reconfiguration</t>
  </si>
  <si>
    <t>Flexibility and Reconfigurability</t>
  </si>
  <si>
    <t>Advanced control and automation systems</t>
  </si>
  <si>
    <t>AUTO</t>
  </si>
  <si>
    <t>Advanced Production Planning &amp;Scheduling</t>
  </si>
  <si>
    <t xml:space="preserve">Automation and Control </t>
  </si>
  <si>
    <t>AI Control and Communication</t>
  </si>
  <si>
    <t>Manufacturing processes modeling, simulation and optimization</t>
  </si>
  <si>
    <t>MOD</t>
  </si>
  <si>
    <t>Product service life cycle</t>
  </si>
  <si>
    <t>LIFE</t>
  </si>
  <si>
    <t>Advanced machining &amp; manufacturing processes</t>
  </si>
  <si>
    <t>MACH</t>
  </si>
  <si>
    <t>Wear, thermal effects and condition monitoring</t>
  </si>
  <si>
    <t>Machining process and optimization</t>
  </si>
  <si>
    <t>Locations for Industry visits:</t>
  </si>
  <si>
    <t>K-Way</t>
  </si>
  <si>
    <t>ERF3957, Melville Road, Ottery East</t>
  </si>
  <si>
    <t>https://maps.app.goo.gl/nLYGbdfVBWV16Tmu6</t>
  </si>
  <si>
    <t>Robertson &amp; Caine</t>
  </si>
  <si>
    <t>Graph Avenue, Montague Gardens</t>
  </si>
  <si>
    <t>https://maps.app.goo.gl/pHHMK7xvqo4tXcKA7</t>
  </si>
  <si>
    <t>Golden Arrow</t>
  </si>
  <si>
    <t xml:space="preserve">81 Palotti Road, Montana, Cape Town </t>
  </si>
  <si>
    <t>https://maps.app.goo.gl/wdXmbVyoB1hUXVhF9</t>
  </si>
  <si>
    <t xml:space="preserve">  With thanks to our sponsors:</t>
  </si>
  <si>
    <t>Paper ID</t>
  </si>
  <si>
    <t>Presentation Topic</t>
  </si>
  <si>
    <t>Conference Theme</t>
  </si>
  <si>
    <t>Session_No</t>
  </si>
  <si>
    <t>Slot_No</t>
  </si>
  <si>
    <t>Date</t>
  </si>
  <si>
    <t>SubmittingAuthor_Organisation</t>
  </si>
  <si>
    <t>SubmittingAuthor_Country</t>
  </si>
  <si>
    <t>Presenting_Author_Email</t>
  </si>
  <si>
    <t>technology</t>
  </si>
  <si>
    <t>Auditorium 1</t>
  </si>
  <si>
    <t>Auditorium 2</t>
  </si>
  <si>
    <t xml:space="preserve">Breakaway Room </t>
  </si>
  <si>
    <t>TBD</t>
  </si>
  <si>
    <t>Comparative Analysis Of Task-based Learning Methods</t>
  </si>
  <si>
    <t>Kathrin Auer, Jane Käser, Alexander Pflieger</t>
  </si>
  <si>
    <t>Kathrin Auer</t>
  </si>
  <si>
    <t>Contribution to the Creation of Digital Twins Using Model-Based Systems Engineering (MBSE): A Case Study in a Learning Factory</t>
  </si>
  <si>
    <t>Adriano Morinaga Florencio, Klaus Schützer, Eduardo Zancul</t>
  </si>
  <si>
    <t>Eduardo Zancul</t>
  </si>
  <si>
    <t>Developing Competencies For The Agriculture Sector In South Africa Using A Learning Factory</t>
  </si>
  <si>
    <t>Teresa Hattingh, Rojanette Coetzee</t>
  </si>
  <si>
    <t>Teresa Hattingh</t>
  </si>
  <si>
    <t>Didactic Digital Twin applied for undergraduate students aiming to develop Industry 4.0 competencies</t>
  </si>
  <si>
    <t>Alex Silveira de Campos, Eduardo Zancul, Klaus Schützer</t>
  </si>
  <si>
    <t>Alex Silveira de Campos</t>
  </si>
  <si>
    <t>Daydreaming in the Learning Factory; Augmented Reality preja vu</t>
  </si>
  <si>
    <t>Roy Damgrave, Eric Lutters</t>
  </si>
  <si>
    <t>Eric Lutters</t>
  </si>
  <si>
    <t>Enhancing Supply Chain Resilience: A Serious Game Concept Using A Learning Experience Platform (LXP)</t>
  </si>
  <si>
    <t>Fabian Behrendt, Daniel Menschulin, Eric Peuschel, Tim Wollert, Niels Schmidtke</t>
  </si>
  <si>
    <t>Fabian Behrendt</t>
  </si>
  <si>
    <t>Digital Simulation Game for Teaching Conflicting Objectives in the Context of Sustainability</t>
  </si>
  <si>
    <t>Dorit Schumann, Fridolin van de Kraan, Peter Nyhuis, Matthias Schmidt</t>
  </si>
  <si>
    <t>Dorit Schumann</t>
  </si>
  <si>
    <t>Digital Twin-Native Learning Factory Life-Cycle Management: an Applied Case Study</t>
  </si>
  <si>
    <t>Matteo De Marchi, Andrea Revolti, Patrick Dallasega, Erwin Rauch</t>
  </si>
  <si>
    <t>Erwin Rauch</t>
  </si>
  <si>
    <t>From Regulations To Compliance: Can Learning Factories Train SMEs On Sustainability Regulations?</t>
  </si>
  <si>
    <t>Lukas Nagel, Vasiliki C. Panagiotopoulou, Stefan Seyfried, Aikaterini Paraskevopoulou, Georgios Gkoumas, Milda Margaityte, Panagiotis Stavropoulos, Matthias Weigold</t>
  </si>
  <si>
    <t>Lukas Nagel</t>
  </si>
  <si>
    <t>Game-based Learning Approach for System of Systems Engineering using LEGO® SERIOUS PLAY®</t>
  </si>
  <si>
    <t>Christopher Thomas Dormeier, Mark Mennenga, Jan Felix Niemeyer, Nadja Mindt, Sandro Süß, Reza Asghari</t>
  </si>
  <si>
    <t>Mark Mennenga</t>
  </si>
  <si>
    <t>Integrating Visual Management (VM) and Augmented Reality (AR) for Enhanced Assembly Instructions: A Comparative Study of VM-AR vs. VM-Paper-Based Methods</t>
  </si>
  <si>
    <t>Oheneba Aggrey, Luca Gualtieri, Patrick Dallasega</t>
  </si>
  <si>
    <t>Luca Gualtieri</t>
  </si>
  <si>
    <t>Improving Subject-related Content of Learning Factories Through Incorporating Students’ Ideas to Address Circular Economy</t>
  </si>
  <si>
    <t>Kai Rüdele, Matthias Wolf</t>
  </si>
  <si>
    <t>Kai Rüdele</t>
  </si>
  <si>
    <t>Identifying The Industry 4.0 Skills Gap: A Comparative Analysis Of Vocational Training In South Africa And Germany</t>
  </si>
  <si>
    <t>Leonard Siekmann, Clint Alex Steed, Mia Mangaroo-Pillay, Jorg Niemann, Claudia Fussenecker</t>
  </si>
  <si>
    <t>Mia Mangaroo-Pillay</t>
  </si>
  <si>
    <t>Teaching Management System Based On 5G-driven Identification Resolution For Learning Factories</t>
  </si>
  <si>
    <t>Tingqiang Xiong, Ziwei Jia, Weimin Zhang</t>
  </si>
  <si>
    <t>Ziwei Jia</t>
  </si>
  <si>
    <t>Learning Factories For Engineering Solutions: Shaping The Future Of Nutrition</t>
  </si>
  <si>
    <t>Juergen Griebsch, Matthias Wilbert, Yannick Ruppert, Pascal Stoffels, Michael Vielhaber</t>
  </si>
  <si>
    <t>Juergen Griebsch</t>
  </si>
  <si>
    <t>Innovating Engineering Education: Learning Factories as an Enabler of Industry 4.0 and 5.0 Competencies</t>
  </si>
  <si>
    <t>Mohammad Hossein Dehbozorgi, Fabiana Pirola, Rossella Pozzi, Monica Rossi, Sergio Terzi</t>
  </si>
  <si>
    <t>Mohammad Hossein Dehbozorgi</t>
  </si>
  <si>
    <t>How Can A Miniature Arduino Or ESP32-Based Architecture Be Designed That Mimics Basic Factory Scenarios In Order To Be Used As A Learning Tool</t>
  </si>
  <si>
    <t>Uta-Marei Martz, Cecilia Colloseus, Doris Aschenbrenner</t>
  </si>
  <si>
    <t>Doris Aschenbrenner</t>
  </si>
  <si>
    <t>Teaching The Role Of Joining Technologies For Circular Design And Disassembly In Learning Factories</t>
  </si>
  <si>
    <t>Nils Künster, Nada Ruzicic, Vera Hummel</t>
  </si>
  <si>
    <t>Nils Künster</t>
  </si>
  <si>
    <t>Optimizing Learning Paths for Digital Twin Education: Content Structuring and Didactic Approaches</t>
  </si>
  <si>
    <t>Dirk Rechkemmer, Merlin Korth, Sebastian Behrendt, Marvin Carl May, Benfer Martin, Gisela Lanza</t>
  </si>
  <si>
    <t>Dirk Rechkemmer</t>
  </si>
  <si>
    <t>Practical Validation of an Unsupervised Machine Learning Model for AI-Driven Cluster Analysis of Pick and Stow Operations within a Learning Factory</t>
  </si>
  <si>
    <t>Timo Schroth, Vera Hummel, Konrad von Leipzig, Jan Schuhmacher</t>
  </si>
  <si>
    <t>Jan Schuhmacher</t>
  </si>
  <si>
    <t>Developing a Systems Thinking Framework for Circular Economy principles within Learning Factory contexts</t>
  </si>
  <si>
    <t>Tinashe Mutirori, Meelan Roopa, Sara Grobbelaar</t>
  </si>
  <si>
    <t>Tinashe Mutirori</t>
  </si>
  <si>
    <t>The Impact of Industrial Visits on Learner’s Performance in Industrial Engineering Extended Curriculum Programme: a Case for a Learning Factory</t>
  </si>
  <si>
    <t>Blessed Sarema, Bingwen Yan</t>
  </si>
  <si>
    <t>Blessed Sarema</t>
  </si>
  <si>
    <t>Integrating CNC Systems in automated production lines: A Methodology for Seamless Integration in Learning Factories</t>
  </si>
  <si>
    <t>Raquel Tejeda-Alejandre, Hiram Uribe-Hernández, Carlos Vázquez-Hurtado, Erick Ramírez-Cedillo</t>
  </si>
  <si>
    <t>Raquel Tejeda-Alejandre</t>
  </si>
  <si>
    <t>Innovative Approache To Circular Economy In Higher Education: A Learning Factory Use Case</t>
  </si>
  <si>
    <t>Aileen Schwinn, Jonas Mohnke, Christian Köhler, Lukas Lang</t>
  </si>
  <si>
    <t>Jonas Mohnke</t>
  </si>
  <si>
    <t>Requirements for Industry 5.0 future-proof training interventions</t>
  </si>
  <si>
    <t>Alexios Papacharalampopoulos, Olga Maria Karagianni, Panagiotis Stavropoulos, Unai Ziarsolo, Peter Oeij, Matteo Fedeli, Massimo Ippolito, Dovilė Eitmantytė, Unai Elorza</t>
  </si>
  <si>
    <t>Panagiotis Stavropoulos</t>
  </si>
  <si>
    <t>Integrating a Video Mapping Tool Into Assembly Stations: A Study on Integrating Passive Technologies Considering Human Factors.</t>
  </si>
  <si>
    <t>Luis Gabriel Castillo Herrera, Daniel Robledo Rios, Saul Sandoval Padilla, Rafiq Ahmad, Armando Roman Flores</t>
  </si>
  <si>
    <t>Armando Roman Flores</t>
  </si>
  <si>
    <t>Learning Factories as Ambidextrous Organisations for the Operation of Education, Training and Research</t>
  </si>
  <si>
    <t>Marius Knott, Christopher Prinz, Bernd Kuhlenkötter</t>
  </si>
  <si>
    <t>Marius Knott</t>
  </si>
  <si>
    <t>Designing A Dynamic Skilltree For Self-Directed Learning In Master's Programs: A Learning Factory Approach</t>
  </si>
  <si>
    <t>Antonia Uhle, Doris Aschenbrenner, Cecilia Colloseus, Anja Thomas</t>
  </si>
  <si>
    <t>Antonia Uhle</t>
  </si>
  <si>
    <t>Industrial Solutions for Optimizing Processes with Cyber-Physical Systems</t>
  </si>
  <si>
    <t>Antonio Carlos Bento, Carlos Vazquez-Hurtado, Carlos Martínez-García, Bennet Ávila-Bastián, Jesús Antonio López-Malacón, Juan Alberto Moreno-Cantú, Consuelo Rodriguez-Padilla, Ixchel Ocampo-Silva, Manuel Gabriel Cabrera López, Cutberto Conejo</t>
  </si>
  <si>
    <t>Antonio Carlos Bento</t>
  </si>
  <si>
    <t>Requirements for a Teaching Concept on Blockchain Using CO₂ Tracking in Supply Chains with On-Chain and Off-Chain Data Integration</t>
  </si>
  <si>
    <t>Felix Hilmar Michael Schmidt, Nils Kuenster, Fabian Dietrich, Louis Louw, Daniel Palm</t>
  </si>
  <si>
    <t>Felix Hilmar Michael Schmidt</t>
  </si>
  <si>
    <t>A Roadmap for Reskilling and Upskilling of the Workforce Towards Aligning with Twin Transition in the Manufacturing Sector</t>
  </si>
  <si>
    <t>Vasiliki C. Panagiotopoulou, Harry Bikas, Aikaterini Paraskevopoulou, Fotios Stamatopoulos, Panagiotis Stavropoulos</t>
  </si>
  <si>
    <t>A State-Space Model for Human Performance: Integrating Wearable Sensors, Process Performance, and Wellbeing</t>
  </si>
  <si>
    <t>Clint Alex Steed, Mia Mangaroo-Pillay</t>
  </si>
  <si>
    <t>Clint Alex Steed</t>
  </si>
  <si>
    <t>Remodeling Learning Factories For Circular Economy</t>
  </si>
  <si>
    <t>Jonas Barth, Joachim Metternich</t>
  </si>
  <si>
    <t>Jonas Barth</t>
  </si>
  <si>
    <t>Industrial Data Science in Learning Factories: An Introduction of a Qualification Concept</t>
  </si>
  <si>
    <t>Ralph Hensel, Thomas Mayr, Adrian Lehrner</t>
  </si>
  <si>
    <t>Ralph Hensel</t>
  </si>
  <si>
    <t>Simulating Wearable Sensors in Virtual Reality: A Comparison of Physical and Virtual Sensor Trajectories in Assembly Tasks</t>
  </si>
  <si>
    <t>Reevan Heppell, Adam Sendzul, André Francois van der Merwe, Mia Mangaroo-Pillay, Clint Alex Steed</t>
  </si>
  <si>
    <t>Adam Sendzul</t>
  </si>
  <si>
    <t>Study Of Disassembly Processing Times For Complete And Partial Disassembly: A Learning Factory Approach</t>
  </si>
  <si>
    <t>Maik Nübel, Tim Meinecke, Thilo Kruthaup, Matthias Schmidt</t>
  </si>
  <si>
    <t>Maik Nübel</t>
  </si>
  <si>
    <t>Bridging The Digital Skills Gap: A Hands-On Iterative Learning Factory Model For Next-Generation Data Science And IIoT Skills</t>
  </si>
  <si>
    <t>Jochen Deuse, Roman Möhle, Daniel Boiar</t>
  </si>
  <si>
    <t>Jochen Deuse</t>
  </si>
  <si>
    <t>Application and Evaluation of an Anomaly Detection Framework in Learning Factory Environments</t>
  </si>
  <si>
    <t>Laura Abigail Jackson, Tanja du Plessis, Konrad von Leipzig, Vera Hummel</t>
  </si>
  <si>
    <t>Laura Abigail Jackson</t>
  </si>
  <si>
    <t>Concept for a Learning Factory on Circular Product Creation</t>
  </si>
  <si>
    <t>Markus Breidohr, Johannes Meyer, David Inkermann</t>
  </si>
  <si>
    <t/>
  </si>
  <si>
    <t>Addressing Evolving Challenges in Industry and Engineering Education by Remodeling Learning Factory Didactic Content and Infrastructure</t>
  </si>
  <si>
    <t>Richárd Beregi, Zsolt Kemény, Gábor Godó, Kristóf Abai, Pál Farbaky, Gianfranco Pedone</t>
  </si>
  <si>
    <t>Zsolt Kemény</t>
  </si>
  <si>
    <t>Operational Excellence concept of the learning factory in the Ruhr Area of Germany</t>
  </si>
  <si>
    <t>Marcus Kröger, Andreas Kneißler, Clemens Faller</t>
  </si>
  <si>
    <t>Andreas Kneißler</t>
  </si>
  <si>
    <t>The Conference On Learning Factories: A Keywords Analysis</t>
  </si>
  <si>
    <t>Mia Mangaroo-Pillay, Clint Alex Steed</t>
  </si>
  <si>
    <t>A Framework for Virtual Reality Adoption in Engineering Education: Measuring Emotional Engagement and Long-term Effects</t>
  </si>
  <si>
    <t>Clint Alex Steed, Karin Wolff, Mia Mangaroo-Pillay</t>
  </si>
  <si>
    <t>Industry-Led Learning Factories for 4IR Skills and Innovation: The CSIR Approach in South Africa</t>
  </si>
  <si>
    <t>Belinda Matebese, Merryl Ford, Chanel Schoeman, Riaan Coetzee, Willis de Ronde, Ayanda Tyatyantsi</t>
  </si>
  <si>
    <t>Belinda Matebese</t>
  </si>
  <si>
    <t>Concurrent Development of Educational Modules and Learning Factories: a Case Study in Industrial Design Engineering</t>
  </si>
  <si>
    <t>Janneke Massa, Wim de Boer, Eric Lutters</t>
  </si>
  <si>
    <t>Janneke Massa</t>
  </si>
  <si>
    <t>Scaling Industrial Robotics Education: A Serious Game Approach for Resource-Limited Regions</t>
  </si>
  <si>
    <t>Meyer Van Dyk, Mia Mangaroo-Pillay, Clint Alex Steed</t>
  </si>
  <si>
    <t>Meyer Van Dyk</t>
  </si>
  <si>
    <t>Learning and Consulting Tool-Box For Supporting The Transformation Of Automotive Suppliers</t>
  </si>
  <si>
    <t>Clemens Faller, Britta Weissert</t>
  </si>
  <si>
    <t>Britta Weissert</t>
  </si>
  <si>
    <t>Scaling The Learning Factory Experience: A Case Study</t>
  </si>
  <si>
    <t>Tanya Jennifer Kok, Henri Marais, Chantelle du Plessis</t>
  </si>
  <si>
    <t>Tanya Jennifer Kok</t>
  </si>
  <si>
    <t>Modular Robotic System Framework for Project-Based Learning Factory Environment</t>
  </si>
  <si>
    <t>Olugbenga Adegbemisola Aderoba, Khumbulani Mpofu, Jan Adriaan Swanepoel</t>
  </si>
  <si>
    <t>Olugbenga Adegbemisola Aderoba</t>
  </si>
  <si>
    <t>Learning Factory Collaboration with Industry on First Article &amp; Pilot Production Development through Smart Engineering System and Distributed Manufacturing</t>
  </si>
  <si>
    <t>Guan Leong Tnay, Zhi Yan Sabrina Sim, Jie Liang Aloysious Lee, Wei En Joel Tay, Keng Soon Woon</t>
  </si>
  <si>
    <t>Guan Leong Tnay</t>
  </si>
  <si>
    <t>Design Validation Process For An Industrial Learning Factory In The Aragón Region (Spain)</t>
  </si>
  <si>
    <t>Jorge Mateo, José Antonio Yagüe, Lucía Candela Díaz</t>
  </si>
  <si>
    <t>Jorge Mateo</t>
  </si>
  <si>
    <t>Teaching Hybrid Project Management in a Learning Studio Setting: A Logistics Use Case and a Method for Measuring Learning Performance</t>
  </si>
  <si>
    <t>Gerald Schneikart, Walter Mayrhofer</t>
  </si>
  <si>
    <t>Gerald Schneikart</t>
  </si>
  <si>
    <t>Micro-Factory in the City: Enabling Distributed Manufacturing and Last-Mile Product Customisation in a Model Factory Value Chain</t>
  </si>
  <si>
    <t>Joel Tay, Vedisha Roopun, Sri Manikanda Prasath, Puay Siew Tan</t>
  </si>
  <si>
    <t>Joel Tay</t>
  </si>
  <si>
    <t>Configuration Manager for a Collaborative Learning Factory</t>
  </si>
  <si>
    <t>Klaus-Dieter Rupp</t>
  </si>
  <si>
    <t>Axiomatic Design for Requirement Analysis and Concept Design of an Energy Monitoring Demonstrator in Engineering Education</t>
  </si>
  <si>
    <t>Alex Strickner, Adrian Haupt, Lars Jakobs, Erwin Rauch, Dominik Matt</t>
  </si>
  <si>
    <t>Lars Jakobs</t>
  </si>
  <si>
    <t>Leveraging Learning Factories to Develop Multi-Site Dashboards for Decentralised Smart Manufacturing in Industry 5.0</t>
  </si>
  <si>
    <t>Clara Ga Yi Tang, Puay Siew Tan, Zhaoyu Ma</t>
  </si>
  <si>
    <t>Clara Ga Yi Tang</t>
  </si>
  <si>
    <t>Introducing The WI-Thinking-Lab – A Complementary FabLab For A Hybrid Learning Factory</t>
  </si>
  <si>
    <t>Malte Rolf Teichmann, Virginie Lettkemann, Norbert Gronau</t>
  </si>
  <si>
    <t>Virginie Lettkemann</t>
  </si>
  <si>
    <t>Competency-Based Learning in Discrete Event Systems: Future Rail Manufacturing by Using Factory I/O Learning Platforms</t>
  </si>
  <si>
    <t>Moses Oyesola, Khumbulani Mpofu, Grace Kanakana-Katumba, Jan Adriaan Swanepoel</t>
  </si>
  <si>
    <t>Moses Oyesola</t>
  </si>
  <si>
    <t>Building Sustainable Learning Factories: Lessons From Four Case Studies In South Africa</t>
  </si>
  <si>
    <t>Teresa Hattingh, Ann Lourens, Louis Louw, Chantelle du Plessis, Belinda Matebese</t>
  </si>
  <si>
    <t>Hybrid Learning Factory for Future-Oriented AI and Engineering Education at the Mülheim and Gelsenkirchen Campuses</t>
  </si>
  <si>
    <t>Stephan Possberg, Andreas Kneissler</t>
  </si>
  <si>
    <t>Andreas Kneissler</t>
  </si>
  <si>
    <t>Affordable And Portable Learning Factory Kits For Experiential Learning And Acquisition Of Operations Skills At Any Location Worldwide</t>
  </si>
  <si>
    <t>Jochen Nelles, Markus Hammer, Erin Blackwell, Kiran Ramnane, Jonathan Chapman, Anna Kowalczyk, Amy Radermacher</t>
  </si>
  <si>
    <t>Jochen Nelles</t>
  </si>
  <si>
    <t>Contribution of the Ostfalia Innovation and Learning Factory for the transformation of the regional economy</t>
  </si>
  <si>
    <t>Holger Brueggemann, Udo Triltsch, Jean-Michel Meier</t>
  </si>
  <si>
    <t>Jean-Michel Meier</t>
  </si>
  <si>
    <t>Tailored Order and Inventory Management System for Learning Factories</t>
  </si>
  <si>
    <t>Poorya Ghafoorpoor Yazdi, Leon Peters, Geert Frederik Talsma, Giovanni Chiementin, Giulio Zen, Sebastian Thiede</t>
  </si>
  <si>
    <t>Sebastian Thiede</t>
  </si>
  <si>
    <t>Methodology for Safety and Risk Assessment in Learning Factories: Enhancing Evaluation and Skill Development in Industry 4.0</t>
  </si>
  <si>
    <t>Hiram Uribe-Hernández, Raquel Tejeda-Alejandre, Erick Ramírez-Cedillo</t>
  </si>
  <si>
    <t>Hiram Uribe-Hernández</t>
  </si>
  <si>
    <t>Advancing Learning Factories: A Framework For Research, Education And Industry Collaboration In Modern Manufacturing</t>
  </si>
  <si>
    <t>Alexander Geiser, Florian Stamer, Gisela Lanza</t>
  </si>
  <si>
    <t>Alexander Geiser</t>
  </si>
  <si>
    <t>Accelerating Industrial Data Value Creation - A Learning Factory Concept for Data Ecosystems</t>
  </si>
  <si>
    <t>Fabian Gast, Viktor Berchtenbreiter, Felix Hoffmann, Matthias Weigold</t>
  </si>
  <si>
    <t>Viktor Berchtenbreiter</t>
  </si>
  <si>
    <t>A Framework for Human-AI Teams in Learning Factories: AI as an Instructor and Knowledge Facilitator</t>
  </si>
  <si>
    <t>Pascal Senjic, Günter Bitsch</t>
  </si>
  <si>
    <t>Günter Bitsch</t>
  </si>
  <si>
    <t>Comparative Insights into Urban Living Labs and Learning Factories: Collaborative Business Models and Stakeholder Synergies in Fenicia and Distrito TEC</t>
  </si>
  <si>
    <t>Augusto Velasquez Mendez, Andrea Carolina Valderrama, Fernando Jimenez, Maurix Suarez, Juan Carlos Tudon Martinez, Ricardo Swain, Jorge de Jesus Lozoya Santos</t>
  </si>
  <si>
    <t>Augusto Velasquez Mendez</t>
  </si>
  <si>
    <t>Advanced Quality Control and Metrology - Key Functions in the Value Creation Process as Modules in modern Learning Factories</t>
  </si>
  <si>
    <t>Franz Haas, Michael Gfoellner, Rudolf Pichler</t>
  </si>
  <si>
    <t>Franz Haas</t>
  </si>
  <si>
    <t>Problem-Solving Skill Development in Learning Factories Through Collaborative Robotic Systems</t>
  </si>
  <si>
    <t>Socio-Technical Transformation: AI-Driven Workforce and Process Innovation in Regions of Structural Change</t>
  </si>
  <si>
    <t>Gesine Köppe, Sven Gores</t>
  </si>
  <si>
    <t>Gesine Köppe</t>
  </si>
  <si>
    <t>Smart Manufacturing Learning Factory Integrating Cyber-Physical Systems, Digital Twins, and Remote Troubleshooting</t>
  </si>
  <si>
    <t>Prakruthi Hareesh, Venkataraman P B, Arunkarthik Tangaraj, Tanmay Chaudhari, Varshith Srinivasa</t>
  </si>
  <si>
    <t>Prakruthi Hareesh</t>
  </si>
  <si>
    <t>Integrating AI-Driven Large Language Tools for Enhanced Problem-Solving and Troubleshooting in Automation of Manufacturing Systems Education.</t>
  </si>
  <si>
    <t>Cesar Cantu-Cavada, Alexandro Ortiz-Espinosa, Erick Ramírez-Cedillo, Brian Anthony, Russel Bradley, David Mastrascusa-González, Adriana Vargas-Martínez</t>
  </si>
  <si>
    <t>Cesar Cantu-Cavada</t>
  </si>
  <si>
    <t>The Living Learning Company – Tackling Challenges of Connected, Flexible, and Secure Production</t>
  </si>
  <si>
    <t>Marcel Öfele, Frank Danzinger, Siegfried Eisele, Philipp Schurk, Florian Kerber, Helia Hollmann, Peter Richard, Stefan Braunreuther</t>
  </si>
  <si>
    <t>Marcel Öfele</t>
  </si>
  <si>
    <t>Green Hydroponics Factory – A Learning Factory Concept for Transdisciplinary Research and Education</t>
  </si>
  <si>
    <t>José Miguel Figarola, Armando Roman, Carlos Vazquez, Rafiq Ahmad</t>
  </si>
  <si>
    <t>Rafiq Ahmad</t>
  </si>
  <si>
    <t>Transforming STEM Education with Extended Reality: A Repicable Framework for University Integration</t>
  </si>
  <si>
    <t>Julia Reisinger, Zuzanna Drop, Annabel Resch, Linus Kohl, Fazel Ansari</t>
  </si>
  <si>
    <t>Fazel Ansari</t>
  </si>
  <si>
    <t>Design of a Robotic Gripper with Complaint Mechanisms and Metamaterials to Facilitate Material Handling on a Learning Factory</t>
  </si>
  <si>
    <t>Luis Fernando Macías Duarte, Daniel Robledo Rios, Saul Sandoval Padilla, Enrique Cuan-Urquizo, Armando Roman-Flores</t>
  </si>
  <si>
    <t>Armando Roman-Flores</t>
  </si>
  <si>
    <t>Developing a network of Didactic Factories to support the Implementation of Circular Economy and Digitalisation in the Manufacturing Sector</t>
  </si>
  <si>
    <t>Marta Pinzone, Vasiliki C. Panagiotopoulou, Ashwini Kumar, Ilkka Niskanen, Leila Saari, Riccardo Canavesi, Jennifer Nika, Fabio Daniele, Federica Acerbi, Marco Diani, Panagiotis Stavropoulos</t>
  </si>
  <si>
    <t>Integration of Project-Based Learning in Mechatronics and Industrial Engineering Education: A Case Analysis of a Motor Robot Car Ultrasonic Module</t>
  </si>
  <si>
    <t>Development of an AR-Based Robotic Arm Teaching Platform for Learning Factory</t>
  </si>
  <si>
    <t>Jiacheng Hou, Christopher Ehrmann, Ziwei Jia, Weimin Zhang</t>
  </si>
  <si>
    <t>Jiacheng Hou</t>
  </si>
  <si>
    <t>Bringing Circular Production To Life: A Demonstrator for 3D Printing Recycling in a Learning Factory</t>
  </si>
  <si>
    <t>Christian Köhler, Martin Michel, Aileen Schwinn, Jonas Mohnke, Lukas Lang</t>
  </si>
  <si>
    <t>Christian Köhler</t>
  </si>
  <si>
    <t>Enhancing Engineering Curricula for Resource-Constrained Vocational Schools</t>
  </si>
  <si>
    <t>Samwel Kimani Mwaniki, Peter Chemweno, Alberto Martinetti, Eric Lutters</t>
  </si>
  <si>
    <t>Samwel Kimani Mwaniki</t>
  </si>
  <si>
    <t>A Learning Factory Environment for Human–Robot Collaboration-Based Remanufacturing Supported by Artificial Intelligence Solutions</t>
  </si>
  <si>
    <t>Zsolt Kemény, János Nacsa, Mátyás Hajós, Imre Paniti</t>
  </si>
  <si>
    <t>A Simulation-Driven approach for informing Design-Decisions in Resilient Learning Factories</t>
  </si>
  <si>
    <t>Janneke Massa, Eric Lutters</t>
  </si>
  <si>
    <t>Experiential Learning Using AR-VR: A Scientometric Analysis</t>
  </si>
  <si>
    <t>Muhammad Afnan Khan, Muhammad Haris, Jennifer Cardenas, Muhammad Tufail, Xinming Li, Rafiq Ahmad</t>
  </si>
  <si>
    <t>Adapting Robotic Systems in worldwide Learning Factories: Investigating Human-Robot Interaction Under Variant Environmental Stressors</t>
  </si>
  <si>
    <t>Bastian Prell, Norman Günther, Simon Wilbers, Heiner Reinhardt, Jörg Reiff-Stephan</t>
  </si>
  <si>
    <t>Bastian Prell</t>
  </si>
  <si>
    <t>Center For The Future Clean Mobility: A Learning Factory Model For Electromobility And Urban Transformation</t>
  </si>
  <si>
    <t>Yuxian Li, Andrea Carolina Valderrama, Juan Carlos Tudon-Martinez, Jose Alfredo Galvan-Galvan, Pablo Bernal, Ruben Morales-Menendez, Jorge de Jesus Lozoya-Santos</t>
  </si>
  <si>
    <t>Jorge de Jesus Lozoya-Santos</t>
  </si>
  <si>
    <t>Evaluating The Capabilities And Assessing The Inference Of LLMs In Manufacturing Learning Factories</t>
  </si>
  <si>
    <t>Refiloe Motsoeneng, Leon Eldon Burger</t>
  </si>
  <si>
    <t>Refiloe Motsoeneng</t>
  </si>
  <si>
    <t>Integrating Assistive Technologies in Manufacturing for Small and Medium Sized Production Plants: An Exploratory Study on a Learning Factory</t>
  </si>
  <si>
    <t>Luis Gabriel Castillo Herrera, Daniel Robledo Rios, Saul Sandoval Padilla, Celina Marie Ebert, Carlos Vazquez Hurtado, Armando Roman Flores</t>
  </si>
  <si>
    <t>Circular Manufacturing Execution Systems in Conjunction with Legacy IT Systems</t>
  </si>
  <si>
    <t>Günter Bitsch, Anja Braun</t>
  </si>
  <si>
    <t>Multi-Human-Robot Collaborative Framework Towards the Next Generation of Learning Factories</t>
  </si>
  <si>
    <t>Michael M. Gichane, Jean B. Byringiro, Mourad Benoussaad, Micky Rakotondrabe</t>
  </si>
  <si>
    <t>Michael M. Gichane</t>
  </si>
  <si>
    <t>Intelligent Cyber-Physical Collaborative Robots Enhanced by AI and AR/VR Technologies for Advanced Smart Learning Factories</t>
  </si>
  <si>
    <t>Carlos Vazquez-Hurtado, Pablo Canizalez-Martinez, Samantha Brito-Ozuna, Armando Roman-Flores, Rafiq Ahmad</t>
  </si>
  <si>
    <t>Carlos Vazquez-Hurtado</t>
  </si>
  <si>
    <t>Application Of A Software Simulation To Analyze And Solve Ergonomics Problems In The Tire Mold Industry</t>
  </si>
  <si>
    <t>Kaick Vieira Santos, Ugo Ibusuki, Eduardo Christiano Cecone, Erik Gustavo Del Conte</t>
  </si>
  <si>
    <t>Ugo Ibusuki</t>
  </si>
  <si>
    <t>Enhancing Human Centric Design: A User-Friendly GUI Dashboard For Image And Data Acquisition In Laser Systems</t>
  </si>
  <si>
    <t>Andrea Roman, Sanjit Jeevanand, Hadi Keramati, Nicholas Beier, Amina E. Hussein, Rafiq Ahmad</t>
  </si>
  <si>
    <t>AI-based Learning And Assistance Systems And Their Role In Learning Factories</t>
  </si>
  <si>
    <t>Martin Kröll, Kristina Burova-Keßler, Luisa Fischer</t>
  </si>
  <si>
    <t>Martin Kröll</t>
  </si>
  <si>
    <t>Exoskeletons for Occupational Use: Training Program for Transferring Knowledge from Science to Practice</t>
  </si>
  <si>
    <t>Lennart Ralfs, Samet Ersoysal, Benjamin Reimeir, Maité Calisti, Franziska Riedl, Andreas Koler, Robert Weidner</t>
  </si>
  <si>
    <t>Lennart Ralfs</t>
  </si>
  <si>
    <t>Integration of Assistance Technology in a Collaborative Learning Factory for Human-Centric Applications</t>
  </si>
  <si>
    <t>Liher Errasti, Unai Ziarsolo, Aitor Sotil, Iñigo Araiztegui, Matteo Barbarossa</t>
  </si>
  <si>
    <t>Liher Errasti</t>
  </si>
  <si>
    <t>Development Of A Demonstrator For AI-based Assembly Time Predictions</t>
  </si>
  <si>
    <t>Jan Schäfer, Ben Olschar, Daniel Gorsek, Christopher Prinz, Bernd Kuhlenkötter</t>
  </si>
  <si>
    <t>Jan Schäfer</t>
  </si>
  <si>
    <t>Motion Capturing in Learning Factories - Technologies and Application Scenarios</t>
  </si>
  <si>
    <t>Victor Bittencourt Lima, Sri Sudha Vijay Keshav Kolla, Sebastian Thiede</t>
  </si>
  <si>
    <t>Sri Sudha Vijay Keshav Kolla</t>
  </si>
  <si>
    <t>1</t>
  </si>
  <si>
    <t>Deggendorf Institute of Technology</t>
  </si>
  <si>
    <t>Germany</t>
  </si>
  <si>
    <t>kathrin.auer@th-deg.de</t>
  </si>
  <si>
    <t>University of São Paulo</t>
  </si>
  <si>
    <t>Brazil</t>
  </si>
  <si>
    <t>alex.campos2@fatec.sp.gov.br</t>
  </si>
  <si>
    <t>Leibniz Universität Hannover</t>
  </si>
  <si>
    <t>schumann@ifa.uni-hannover.de</t>
  </si>
  <si>
    <t>Technische Universität Braunschweig</t>
  </si>
  <si>
    <t>m.mennenga@tu-braunschweig.de</t>
  </si>
  <si>
    <t>Stellenbosch University</t>
  </si>
  <si>
    <t>South Africa</t>
  </si>
  <si>
    <t>miamangaroopillay@sun.ac.za</t>
  </si>
  <si>
    <t>Politecnico di Milano</t>
  </si>
  <si>
    <t>Italy</t>
  </si>
  <si>
    <t>mohammadhossein.dehbozorgi@polimi.it</t>
  </si>
  <si>
    <t>2</t>
  </si>
  <si>
    <t>UFABC</t>
  </si>
  <si>
    <t>ezancul@usp.br</t>
  </si>
  <si>
    <t>University of Twente</t>
  </si>
  <si>
    <t>Netherlands, The</t>
  </si>
  <si>
    <t>e.lutters@utwente.nl</t>
  </si>
  <si>
    <t>Matteo</t>
  </si>
  <si>
    <t>erwin.rauch@unibz.it</t>
  </si>
  <si>
    <t>Free University of Bozen-Bolzano</t>
  </si>
  <si>
    <t>luca.gualtieri@unibz.it</t>
  </si>
  <si>
    <t>Tongji University</t>
  </si>
  <si>
    <t>China, People's Republic of</t>
  </si>
  <si>
    <t>jziwei@tongji.edu.cn</t>
  </si>
  <si>
    <t>Hochschule Aalen – Technik und Wirtschaft</t>
  </si>
  <si>
    <t>Doris.Aschenbrenner@hs-aalen.de</t>
  </si>
  <si>
    <t>3</t>
  </si>
  <si>
    <t>University of Johannesburg</t>
  </si>
  <si>
    <t>teresah@uj.ac.za</t>
  </si>
  <si>
    <t>Magdeburg-Stendal University of Applied Sciences</t>
  </si>
  <si>
    <t>fabian.behrendt@h2.de</t>
  </si>
  <si>
    <t>Technical University of Darmstadt</t>
  </si>
  <si>
    <t>l.nagel@ptw.tu-darmstadt.de</t>
  </si>
  <si>
    <t>Graz University of Technology</t>
  </si>
  <si>
    <t>Austria</t>
  </si>
  <si>
    <t>kai.ruedele@tugraz.at</t>
  </si>
  <si>
    <t>htw saar (UAS Saarbruecken)</t>
  </si>
  <si>
    <t>juergen.griebsch@htwsaar.de</t>
  </si>
  <si>
    <t>Hochschule Reutlingen</t>
  </si>
  <si>
    <t>nils.kuenster@reutlingen-university.de</t>
  </si>
  <si>
    <t>4</t>
  </si>
  <si>
    <t>Karlsruhe Institute of Technology</t>
  </si>
  <si>
    <t>dirk.rechkemmer@kit.edu</t>
  </si>
  <si>
    <t>Cape Peninsula University of Technology</t>
  </si>
  <si>
    <t>saremab@cput.ac.za</t>
  </si>
  <si>
    <t>Laboratory for Manufacturing Systems and Automation</t>
  </si>
  <si>
    <t>Greece</t>
  </si>
  <si>
    <t>pstavr@lms.mech.upatras.gr</t>
  </si>
  <si>
    <t>Hochschule Aalen</t>
  </si>
  <si>
    <t>antonia.uhle@hs-aalen.de</t>
  </si>
  <si>
    <t>5</t>
  </si>
  <si>
    <t>Reutlingen University &amp; Stellenbosch University</t>
  </si>
  <si>
    <t>jan.schuhmacher@reutlingen-university.de</t>
  </si>
  <si>
    <t>Tecnologico de Monterrey</t>
  </si>
  <si>
    <t>Mexico</t>
  </si>
  <si>
    <t>raquel.tejeda@tec.mx</t>
  </si>
  <si>
    <t>Instituto Tecnológico y de Estudios Superiores de Monterrey</t>
  </si>
  <si>
    <t>armando.roman@tec.mx</t>
  </si>
  <si>
    <t>a.bento@tec.mx</t>
  </si>
  <si>
    <t>6</t>
  </si>
  <si>
    <t>28830369@sun.ac.za</t>
  </si>
  <si>
    <t>Saarland University of Applied Sciences (htw saar)</t>
  </si>
  <si>
    <t>jonas.mohnke@htwsaar.de</t>
  </si>
  <si>
    <t>Ruhr-Universität Bochum</t>
  </si>
  <si>
    <t>knott@lps.rub.de</t>
  </si>
  <si>
    <t>Reutlingen University</t>
  </si>
  <si>
    <t>felix.schmidt1@web.de</t>
  </si>
  <si>
    <t>7</t>
  </si>
  <si>
    <t>AUDI AG</t>
  </si>
  <si>
    <t>ralph@schwarzbrotgold.co.za</t>
  </si>
  <si>
    <t>TU Dortmund</t>
  </si>
  <si>
    <t>jochen.deuse@tu-dortmund.de</t>
  </si>
  <si>
    <t>8</t>
  </si>
  <si>
    <t>steed@sun.ac.za</t>
  </si>
  <si>
    <t>23557702@sun.ac.za</t>
  </si>
  <si>
    <t>laurajacks64@gmail.com</t>
  </si>
  <si>
    <t>9</t>
  </si>
  <si>
    <t>PTW</t>
  </si>
  <si>
    <t>j.barth@ptw.tu-darmstadt.de</t>
  </si>
  <si>
    <t>Leibniz University Hannover</t>
  </si>
  <si>
    <t>nuebel@ifa.uni-hannover.de</t>
  </si>
  <si>
    <t>Technische Universität Clausthal | Institut für Maschinenwesen</t>
  </si>
  <si>
    <t>10</t>
  </si>
  <si>
    <t>HUN-REN SZTAKI Institute for Computer Science and Control</t>
  </si>
  <si>
    <t>Hungary</t>
  </si>
  <si>
    <t>kemeny@sztaki.hu</t>
  </si>
  <si>
    <t>22623531@sun.ac.za</t>
  </si>
  <si>
    <t>Tshwane University of Technology</t>
  </si>
  <si>
    <t>olugbenga.aderoba@gmail.com</t>
  </si>
  <si>
    <t>FHWien der WKW</t>
  </si>
  <si>
    <t>gerald.schneikart@fh-wien.ac.at</t>
  </si>
  <si>
    <t>Free University Bolzano</t>
  </si>
  <si>
    <t>lars.jakobs@unibz.it</t>
  </si>
  <si>
    <t>11</t>
  </si>
  <si>
    <t>Bochum University of Applied Sciences</t>
  </si>
  <si>
    <t>Andreas.Kneissler@w-hs.de</t>
  </si>
  <si>
    <t>CSIR</t>
  </si>
  <si>
    <t>bmatebese@csir.co.za</t>
  </si>
  <si>
    <t>britta.weissert@hs-bochum.de</t>
  </si>
  <si>
    <t>SIMTech</t>
  </si>
  <si>
    <t>Singapore</t>
  </si>
  <si>
    <t>gltnay@simtech.a-star.edu.sg</t>
  </si>
  <si>
    <t>Singapore Institute of Manufacturing Technology</t>
  </si>
  <si>
    <t>joel_tay@simtech.a-star.edu.sg</t>
  </si>
  <si>
    <t>Advanced Remanufacturing and Technology Centre (ARTC) - A*STAR</t>
  </si>
  <si>
    <t>clara_tang@artc.a-star.edu.sg</t>
  </si>
  <si>
    <t>12</t>
  </si>
  <si>
    <t>j.massa@utwente.nl</t>
  </si>
  <si>
    <t>North-West University</t>
  </si>
  <si>
    <t>53309049@nwu.ac.za</t>
  </si>
  <si>
    <t>Automotive &amp; mobility cluster of Aragon</t>
  </si>
  <si>
    <t>Spain</t>
  </si>
  <si>
    <t>jorge@mateo.com</t>
  </si>
  <si>
    <t>DHBW-Heidenheim</t>
  </si>
  <si>
    <t>Klaus-Dieter.Rupp@dhbw-heidenheim.de</t>
  </si>
  <si>
    <t>University of Potsdam</t>
  </si>
  <si>
    <t>virginie.lettkemann@wi.uni-potsdam.de</t>
  </si>
  <si>
    <t>13</t>
  </si>
  <si>
    <t>mosesoyesola2@gmail.com</t>
  </si>
  <si>
    <t>McKinsey &amp; Company</t>
  </si>
  <si>
    <t>jochen_nelles@mckinsey.com</t>
  </si>
  <si>
    <t>h.uribe@tec.mx</t>
  </si>
  <si>
    <t>guenter.bitsch@reutlingen-university.de</t>
  </si>
  <si>
    <t>cesarecantu@tec.mx</t>
  </si>
  <si>
    <t>14</t>
  </si>
  <si>
    <t>Ostfalia University</t>
  </si>
  <si>
    <t>j-m.meier@ostfalia.de</t>
  </si>
  <si>
    <t>KIT</t>
  </si>
  <si>
    <t>alexander.geiser@kit.edu</t>
  </si>
  <si>
    <t>Tec de Monterrey</t>
  </si>
  <si>
    <t>a.velasquezm2@uniandes.edu.co</t>
  </si>
  <si>
    <t>ITA Academy GmbH</t>
  </si>
  <si>
    <t>g.koeppe@ita-academy.de</t>
  </si>
  <si>
    <t>Technical University of Applied Sciences Augsburg</t>
  </si>
  <si>
    <t>marcel.oefele@tha.de</t>
  </si>
  <si>
    <t>15</t>
  </si>
  <si>
    <t>Westphalian University of Applied Sciences</t>
  </si>
  <si>
    <t>andreas.kneissler@w-hs.de</t>
  </si>
  <si>
    <t>s.thiede@utwente.nl</t>
  </si>
  <si>
    <t>Technological University of Darmstadt</t>
  </si>
  <si>
    <t>v.berchtenbreiter@ptw.tu-darmstadt.de</t>
  </si>
  <si>
    <t>franz.haas@tugraz.at</t>
  </si>
  <si>
    <t>BITS Pilani</t>
  </si>
  <si>
    <t>India</t>
  </si>
  <si>
    <t>prakruthi.hareesh@pilani.bits-pilani.ac.in</t>
  </si>
  <si>
    <t>University of Alberta</t>
  </si>
  <si>
    <t>Canada</t>
  </si>
  <si>
    <t>rafiq.ahmad@ualberta.ca</t>
  </si>
  <si>
    <t>16</t>
  </si>
  <si>
    <t>TU Wien</t>
  </si>
  <si>
    <t>fazel.ansari@tuwien.ac.at</t>
  </si>
  <si>
    <t>samwel.mwaniki@utwente.nl</t>
  </si>
  <si>
    <t>Rafiq.ahmad@ualberta.ca</t>
  </si>
  <si>
    <t>22951687@sun.ac.za</t>
  </si>
  <si>
    <t>17</t>
  </si>
  <si>
    <t>Tecnológico de Monterrey</t>
  </si>
  <si>
    <t>School of Mechanical Engineering, Tongji University</t>
  </si>
  <si>
    <t>hjc010825@outlook.com</t>
  </si>
  <si>
    <t>University of Applied Sciences Wildau</t>
  </si>
  <si>
    <t>bastian.prell@th-wildau.de</t>
  </si>
  <si>
    <t>18</t>
  </si>
  <si>
    <t>christian.koehler@htwsaar.de</t>
  </si>
  <si>
    <t>jorge.lozoya@tec.mx</t>
  </si>
  <si>
    <t>19</t>
  </si>
  <si>
    <t>Dedan Kimathi University of Technology</t>
  </si>
  <si>
    <t>Kenya</t>
  </si>
  <si>
    <t>michael.gichane@dkut.ac.ke</t>
  </si>
  <si>
    <t>University of Ottawa</t>
  </si>
  <si>
    <t>Miguel Altuna LHII</t>
  </si>
  <si>
    <t>lerrasti@maltuna.eus</t>
  </si>
  <si>
    <t>20</t>
  </si>
  <si>
    <t>cvazquezh@tec.mx</t>
  </si>
  <si>
    <t>Ruhr-University Bochum</t>
  </si>
  <si>
    <t>martin.kroell@rub.de</t>
  </si>
  <si>
    <t>schaefer@lps.rub.de</t>
  </si>
  <si>
    <t>21</t>
  </si>
  <si>
    <t>Fundação Universidade Federal do ABC</t>
  </si>
  <si>
    <t>ugo.ibusuki@ufabc.edu.br</t>
  </si>
  <si>
    <t>University of Innsbruck</t>
  </si>
  <si>
    <t>lennart.ralfs@uibk.ac.at</t>
  </si>
  <si>
    <t>s.kolla@utwente.nl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</si>
</sst>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-\ dd/mm/yyyy"/>
    <numFmt numFmtId="165" formatCode="ddd\-dd\-mmm\-yy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4C4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CC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0" fontId="2" fillId="3" borderId="1" xfId="0" applyNumberFormat="1" applyFont="1" applyFill="1" applyBorder="1"/>
    <xf numFmtId="0" fontId="2" fillId="4" borderId="0" xfId="0" applyFont="1" applyFill="1"/>
    <xf numFmtId="164" fontId="2" fillId="5" borderId="3" xfId="0" applyNumberFormat="1" applyFont="1" applyFill="1" applyBorder="1" applyAlignment="1">
      <alignment horizontal="left"/>
    </xf>
    <xf numFmtId="0" fontId="2" fillId="5" borderId="3" xfId="0" applyFont="1" applyFill="1" applyBorder="1"/>
    <xf numFmtId="0" fontId="2" fillId="5" borderId="4" xfId="0" applyFont="1" applyFill="1" applyBorder="1"/>
    <xf numFmtId="0" fontId="0" fillId="4" borderId="0" xfId="0" applyFill="1"/>
    <xf numFmtId="0" fontId="2" fillId="6" borderId="5" xfId="0" applyFont="1" applyFill="1" applyBorder="1"/>
    <xf numFmtId="0" fontId="0" fillId="6" borderId="6" xfId="0" applyFill="1" applyBorder="1"/>
    <xf numFmtId="0" fontId="2" fillId="6" borderId="6" xfId="0" applyFont="1" applyFill="1" applyBorder="1"/>
    <xf numFmtId="0" fontId="4" fillId="6" borderId="6" xfId="1" applyFill="1" applyBorder="1"/>
    <xf numFmtId="0" fontId="0" fillId="6" borderId="7" xfId="0" applyFill="1" applyBorder="1"/>
    <xf numFmtId="0" fontId="2" fillId="6" borderId="8" xfId="0" applyFont="1" applyFill="1" applyBorder="1"/>
    <xf numFmtId="0" fontId="0" fillId="6" borderId="0" xfId="0" applyFill="1"/>
    <xf numFmtId="0" fontId="2" fillId="6" borderId="0" xfId="0" applyFont="1" applyFill="1"/>
    <xf numFmtId="0" fontId="0" fillId="6" borderId="9" xfId="0" applyFill="1" applyBorder="1"/>
    <xf numFmtId="0" fontId="0" fillId="6" borderId="8" xfId="0" applyFill="1" applyBorder="1"/>
    <xf numFmtId="0" fontId="4" fillId="6" borderId="0" xfId="1" applyFill="1" applyBorder="1"/>
    <xf numFmtId="0" fontId="2" fillId="6" borderId="10" xfId="0" applyFont="1" applyFill="1" applyBorder="1"/>
    <xf numFmtId="0" fontId="0" fillId="6" borderId="11" xfId="0" applyFill="1" applyBorder="1"/>
    <xf numFmtId="0" fontId="2" fillId="6" borderId="11" xfId="0" applyFont="1" applyFill="1" applyBorder="1"/>
    <xf numFmtId="0" fontId="4" fillId="6" borderId="11" xfId="1" applyFill="1" applyBorder="1"/>
    <xf numFmtId="0" fontId="0" fillId="6" borderId="12" xfId="0" applyFill="1" applyBorder="1"/>
    <xf numFmtId="0" fontId="2" fillId="0" borderId="0" xfId="0" applyFont="1"/>
    <xf numFmtId="0" fontId="0" fillId="0" borderId="0" xfId="0" applyAlignment="1">
      <alignment horizontal="left"/>
    </xf>
    <xf numFmtId="20" fontId="2" fillId="0" borderId="0" xfId="0" applyNumberFormat="1" applyFont="1"/>
    <xf numFmtId="0" fontId="2" fillId="4" borderId="6" xfId="0" applyFont="1" applyFill="1" applyBorder="1"/>
    <xf numFmtId="0" fontId="2" fillId="4" borderId="11" xfId="0" applyFont="1" applyFill="1" applyBorder="1"/>
    <xf numFmtId="164" fontId="2" fillId="7" borderId="3" xfId="0" applyNumberFormat="1" applyFont="1" applyFill="1" applyBorder="1" applyAlignment="1">
      <alignment horizontal="left"/>
    </xf>
    <xf numFmtId="0" fontId="2" fillId="7" borderId="3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2" fillId="8" borderId="2" xfId="0" applyFont="1" applyFill="1" applyBorder="1"/>
    <xf numFmtId="0" fontId="0" fillId="8" borderId="3" xfId="0" applyFill="1" applyBorder="1"/>
    <xf numFmtId="0" fontId="0" fillId="8" borderId="4" xfId="0" applyFill="1" applyBorder="1"/>
    <xf numFmtId="0" fontId="2" fillId="8" borderId="10" xfId="0" applyFont="1" applyFill="1" applyBorder="1"/>
    <xf numFmtId="0" fontId="0" fillId="8" borderId="11" xfId="0" applyFill="1" applyBorder="1"/>
    <xf numFmtId="0" fontId="0" fillId="8" borderId="12" xfId="0" applyFill="1" applyBorder="1"/>
    <xf numFmtId="20" fontId="0" fillId="0" borderId="0" xfId="0" applyNumberFormat="1"/>
    <xf numFmtId="0" fontId="2" fillId="9" borderId="5" xfId="0" applyFont="1" applyFill="1" applyBorder="1"/>
    <xf numFmtId="0" fontId="2" fillId="9" borderId="6" xfId="0" applyFont="1" applyFill="1" applyBorder="1"/>
    <xf numFmtId="0" fontId="2" fillId="9" borderId="7" xfId="0" applyFont="1" applyFill="1" applyBorder="1"/>
    <xf numFmtId="0" fontId="2" fillId="9" borderId="8" xfId="0" applyFont="1" applyFill="1" applyBorder="1"/>
    <xf numFmtId="0" fontId="2" fillId="9" borderId="0" xfId="0" applyFont="1" applyFill="1"/>
    <xf numFmtId="0" fontId="0" fillId="9" borderId="9" xfId="0" applyFill="1" applyBorder="1"/>
    <xf numFmtId="0" fontId="0" fillId="9" borderId="0" xfId="0" applyFill="1"/>
    <xf numFmtId="0" fontId="0" fillId="4" borderId="11" xfId="0" applyFill="1" applyBorder="1"/>
    <xf numFmtId="0" fontId="2" fillId="9" borderId="10" xfId="0" applyFont="1" applyFill="1" applyBorder="1"/>
    <xf numFmtId="0" fontId="0" fillId="9" borderId="11" xfId="0" applyFill="1" applyBorder="1"/>
    <xf numFmtId="0" fontId="0" fillId="9" borderId="12" xfId="0" applyFill="1" applyBorder="1"/>
    <xf numFmtId="0" fontId="7" fillId="8" borderId="10" xfId="0" applyFont="1" applyFill="1" applyBorder="1" applyAlignment="1">
      <alignment horizontal="left"/>
    </xf>
    <xf numFmtId="0" fontId="7" fillId="8" borderId="11" xfId="0" applyFont="1" applyFill="1" applyBorder="1"/>
    <xf numFmtId="0" fontId="7" fillId="8" borderId="12" xfId="0" applyFont="1" applyFill="1" applyBorder="1"/>
    <xf numFmtId="0" fontId="7" fillId="8" borderId="10" xfId="0" applyFont="1" applyFill="1" applyBorder="1"/>
    <xf numFmtId="0" fontId="7" fillId="8" borderId="2" xfId="0" applyFont="1" applyFill="1" applyBorder="1" applyAlignment="1">
      <alignment horizontal="left"/>
    </xf>
    <xf numFmtId="0" fontId="7" fillId="8" borderId="3" xfId="0" applyFont="1" applyFill="1" applyBorder="1"/>
    <xf numFmtId="0" fontId="7" fillId="8" borderId="4" xfId="0" applyFont="1" applyFill="1" applyBorder="1"/>
    <xf numFmtId="0" fontId="7" fillId="8" borderId="2" xfId="0" applyFont="1" applyFill="1" applyBorder="1"/>
    <xf numFmtId="0" fontId="7" fillId="4" borderId="0" xfId="0" applyFont="1" applyFill="1"/>
    <xf numFmtId="0" fontId="2" fillId="7" borderId="2" xfId="0" applyFont="1" applyFill="1" applyBorder="1"/>
    <xf numFmtId="0" fontId="0" fillId="8" borderId="2" xfId="0" applyFill="1" applyBorder="1"/>
    <xf numFmtId="0" fontId="2" fillId="7" borderId="8" xfId="0" applyFont="1" applyFill="1" applyBorder="1"/>
    <xf numFmtId="0" fontId="0" fillId="7" borderId="0" xfId="0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2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2" fillId="0" borderId="14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0" fillId="3" borderId="0" xfId="0" applyFill="1"/>
    <xf numFmtId="0" fontId="4" fillId="3" borderId="0" xfId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64" fontId="2" fillId="10" borderId="3" xfId="0" applyNumberFormat="1" applyFont="1" applyFill="1" applyBorder="1" applyAlignment="1">
      <alignment horizontal="left"/>
    </xf>
    <xf numFmtId="0" fontId="2" fillId="10" borderId="3" xfId="0" applyFont="1" applyFill="1" applyBorder="1"/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/>
    <xf numFmtId="0" fontId="2" fillId="10" borderId="8" xfId="0" applyFont="1" applyFill="1" applyBorder="1"/>
    <xf numFmtId="0" fontId="0" fillId="10" borderId="0" xfId="0" applyFill="1"/>
    <xf numFmtId="0" fontId="0" fillId="10" borderId="9" xfId="0" applyFill="1" applyBorder="1"/>
    <xf numFmtId="0" fontId="2" fillId="10" borderId="5" xfId="0" applyFont="1" applyFill="1" applyBorder="1"/>
    <xf numFmtId="0" fontId="2" fillId="10" borderId="6" xfId="0" applyFont="1" applyFill="1" applyBorder="1"/>
    <xf numFmtId="0" fontId="2" fillId="10" borderId="7" xfId="0" applyFont="1" applyFill="1" applyBorder="1"/>
    <xf numFmtId="0" fontId="2" fillId="10" borderId="7" xfId="0" applyFont="1" applyFill="1" applyBorder="1" applyAlignment="1">
      <alignment horizontal="right"/>
    </xf>
    <xf numFmtId="0" fontId="2" fillId="10" borderId="0" xfId="0" applyFont="1" applyFill="1" applyAlignment="1">
      <alignment horizontal="left"/>
    </xf>
    <xf numFmtId="0" fontId="2" fillId="10" borderId="0" xfId="0" applyFont="1" applyFill="1"/>
    <xf numFmtId="0" fontId="2" fillId="10" borderId="9" xfId="0" applyFont="1" applyFill="1" applyBorder="1"/>
    <xf numFmtId="0" fontId="2" fillId="10" borderId="10" xfId="0" applyFont="1" applyFill="1" applyBorder="1"/>
    <xf numFmtId="0" fontId="2" fillId="10" borderId="11" xfId="0" applyFont="1" applyFill="1" applyBorder="1"/>
    <xf numFmtId="0" fontId="2" fillId="10" borderId="12" xfId="0" applyFont="1" applyFill="1" applyBorder="1"/>
    <xf numFmtId="0" fontId="2" fillId="10" borderId="2" xfId="0" applyFon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4" fillId="10" borderId="3" xfId="1" applyFill="1" applyBorder="1" applyAlignment="1">
      <alignment vertical="center"/>
    </xf>
    <xf numFmtId="0" fontId="0" fillId="10" borderId="3" xfId="0" applyFill="1" applyBorder="1"/>
    <xf numFmtId="0" fontId="0" fillId="10" borderId="4" xfId="0" applyFill="1" applyBorder="1"/>
    <xf numFmtId="0" fontId="0" fillId="11" borderId="2" xfId="0" applyFill="1" applyBorder="1"/>
    <xf numFmtId="0" fontId="0" fillId="11" borderId="3" xfId="0" applyFill="1" applyBorder="1"/>
    <xf numFmtId="0" fontId="4" fillId="11" borderId="3" xfId="1" applyFill="1" applyBorder="1"/>
    <xf numFmtId="0" fontId="0" fillId="11" borderId="4" xfId="0" applyFill="1" applyBorder="1"/>
    <xf numFmtId="0" fontId="6" fillId="11" borderId="2" xfId="0" applyFont="1" applyFill="1" applyBorder="1"/>
    <xf numFmtId="0" fontId="6" fillId="11" borderId="3" xfId="0" applyFont="1" applyFill="1" applyBorder="1"/>
    <xf numFmtId="0" fontId="6" fillId="11" borderId="10" xfId="0" applyFont="1" applyFill="1" applyBorder="1"/>
    <xf numFmtId="0" fontId="6" fillId="11" borderId="11" xfId="0" applyFont="1" applyFill="1" applyBorder="1"/>
    <xf numFmtId="0" fontId="0" fillId="11" borderId="11" xfId="0" applyFill="1" applyBorder="1"/>
    <xf numFmtId="0" fontId="0" fillId="11" borderId="12" xfId="0" applyFill="1" applyBorder="1"/>
    <xf numFmtId="0" fontId="1" fillId="11" borderId="11" xfId="0" applyFont="1" applyFill="1" applyBorder="1"/>
    <xf numFmtId="0" fontId="7" fillId="11" borderId="10" xfId="0" applyFont="1" applyFill="1" applyBorder="1" applyAlignment="1">
      <alignment horizontal="left" vertical="top"/>
    </xf>
    <xf numFmtId="0" fontId="7" fillId="11" borderId="11" xfId="0" applyFont="1" applyFill="1" applyBorder="1" applyAlignment="1">
      <alignment horizontal="center" vertical="top"/>
    </xf>
    <xf numFmtId="0" fontId="7" fillId="11" borderId="11" xfId="0" applyFont="1" applyFill="1" applyBorder="1" applyAlignment="1">
      <alignment vertical="top" wrapText="1"/>
    </xf>
    <xf numFmtId="0" fontId="7" fillId="11" borderId="12" xfId="0" applyFont="1" applyFill="1" applyBorder="1" applyAlignment="1">
      <alignment vertical="top" wrapText="1"/>
    </xf>
    <xf numFmtId="0" fontId="7" fillId="11" borderId="4" xfId="0" applyFont="1" applyFill="1" applyBorder="1" applyAlignment="1">
      <alignment vertical="top" wrapText="1"/>
    </xf>
    <xf numFmtId="0" fontId="7" fillId="11" borderId="2" xfId="0" applyFont="1" applyFill="1" applyBorder="1" applyAlignment="1">
      <alignment horizontal="left" vertical="top"/>
    </xf>
    <xf numFmtId="164" fontId="2" fillId="12" borderId="3" xfId="0" applyNumberFormat="1" applyFont="1" applyFill="1" applyBorder="1" applyAlignment="1">
      <alignment horizontal="left"/>
    </xf>
    <xf numFmtId="0" fontId="2" fillId="12" borderId="3" xfId="0" applyFont="1" applyFill="1" applyBorder="1"/>
    <xf numFmtId="0" fontId="2" fillId="12" borderId="4" xfId="0" applyFont="1" applyFill="1" applyBorder="1"/>
    <xf numFmtId="0" fontId="2" fillId="12" borderId="8" xfId="0" applyFont="1" applyFill="1" applyBorder="1"/>
    <xf numFmtId="0" fontId="0" fillId="12" borderId="0" xfId="0" applyFill="1"/>
    <xf numFmtId="0" fontId="0" fillId="12" borderId="9" xfId="0" applyFill="1" applyBorder="1"/>
    <xf numFmtId="0" fontId="2" fillId="12" borderId="5" xfId="0" applyFont="1" applyFill="1" applyBorder="1"/>
    <xf numFmtId="0" fontId="2" fillId="12" borderId="6" xfId="0" applyFont="1" applyFill="1" applyBorder="1"/>
    <xf numFmtId="0" fontId="2" fillId="12" borderId="7" xfId="0" applyFont="1" applyFill="1" applyBorder="1"/>
    <xf numFmtId="0" fontId="2" fillId="12" borderId="7" xfId="0" applyFont="1" applyFill="1" applyBorder="1" applyAlignment="1">
      <alignment horizontal="right"/>
    </xf>
    <xf numFmtId="0" fontId="2" fillId="12" borderId="0" xfId="0" applyFont="1" applyFill="1"/>
    <xf numFmtId="0" fontId="2" fillId="12" borderId="10" xfId="0" applyFont="1" applyFill="1" applyBorder="1"/>
    <xf numFmtId="0" fontId="2" fillId="12" borderId="11" xfId="0" applyFont="1" applyFill="1" applyBorder="1"/>
    <xf numFmtId="0" fontId="0" fillId="12" borderId="12" xfId="0" applyFill="1" applyBorder="1"/>
    <xf numFmtId="0" fontId="2" fillId="12" borderId="12" xfId="0" applyFont="1" applyFill="1" applyBorder="1"/>
    <xf numFmtId="0" fontId="2" fillId="12" borderId="9" xfId="0" applyFont="1" applyFill="1" applyBorder="1"/>
    <xf numFmtId="0" fontId="2" fillId="12" borderId="2" xfId="0" applyFont="1" applyFill="1" applyBorder="1"/>
    <xf numFmtId="0" fontId="0" fillId="12" borderId="3" xfId="0" applyFill="1" applyBorder="1"/>
    <xf numFmtId="0" fontId="2" fillId="12" borderId="2" xfId="0" applyFont="1" applyFill="1" applyBorder="1" applyAlignment="1">
      <alignment vertical="center"/>
    </xf>
    <xf numFmtId="0" fontId="2" fillId="12" borderId="3" xfId="0" applyFont="1" applyFill="1" applyBorder="1" applyAlignment="1">
      <alignment vertical="center"/>
    </xf>
    <xf numFmtId="0" fontId="0" fillId="12" borderId="4" xfId="0" applyFill="1" applyBorder="1"/>
    <xf numFmtId="0" fontId="7" fillId="13" borderId="10" xfId="0" applyFont="1" applyFill="1" applyBorder="1" applyAlignment="1">
      <alignment horizontal="left" vertical="top"/>
    </xf>
    <xf numFmtId="0" fontId="7" fillId="13" borderId="11" xfId="0" applyFont="1" applyFill="1" applyBorder="1" applyAlignment="1">
      <alignment horizontal="center" vertical="top"/>
    </xf>
    <xf numFmtId="0" fontId="7" fillId="13" borderId="11" xfId="0" applyFont="1" applyFill="1" applyBorder="1" applyAlignment="1">
      <alignment vertical="top" wrapText="1"/>
    </xf>
    <xf numFmtId="0" fontId="7" fillId="13" borderId="12" xfId="0" applyFont="1" applyFill="1" applyBorder="1" applyAlignment="1">
      <alignment vertical="top" wrapText="1"/>
    </xf>
    <xf numFmtId="0" fontId="7" fillId="13" borderId="4" xfId="0" applyFont="1" applyFill="1" applyBorder="1" applyAlignment="1">
      <alignment vertical="top" wrapText="1"/>
    </xf>
    <xf numFmtId="0" fontId="7" fillId="13" borderId="3" xfId="0" applyFont="1" applyFill="1" applyBorder="1" applyAlignment="1">
      <alignment horizontal="center" vertical="top"/>
    </xf>
    <xf numFmtId="0" fontId="7" fillId="13" borderId="3" xfId="0" applyFont="1" applyFill="1" applyBorder="1" applyAlignment="1">
      <alignment vertical="top" wrapText="1"/>
    </xf>
    <xf numFmtId="0" fontId="0" fillId="2" borderId="0" xfId="0" applyFill="1"/>
    <xf numFmtId="0" fontId="5" fillId="0" borderId="0" xfId="0" applyFont="1" applyAlignment="1">
      <alignment horizontal="center"/>
    </xf>
    <xf numFmtId="164" fontId="8" fillId="5" borderId="2" xfId="0" applyNumberFormat="1" applyFont="1" applyFill="1" applyBorder="1" applyAlignment="1">
      <alignment horizontal="left"/>
    </xf>
    <xf numFmtId="164" fontId="8" fillId="5" borderId="3" xfId="0" applyNumberFormat="1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164" fontId="8" fillId="10" borderId="2" xfId="0" applyNumberFormat="1" applyFont="1" applyFill="1" applyBorder="1" applyAlignment="1">
      <alignment horizontal="left"/>
    </xf>
    <xf numFmtId="164" fontId="8" fillId="10" borderId="3" xfId="0" applyNumberFormat="1" applyFont="1" applyFill="1" applyBorder="1" applyAlignment="1">
      <alignment horizontal="left"/>
    </xf>
    <xf numFmtId="0" fontId="9" fillId="10" borderId="3" xfId="0" applyFont="1" applyFill="1" applyBorder="1" applyAlignment="1">
      <alignment horizontal="left"/>
    </xf>
    <xf numFmtId="164" fontId="8" fillId="12" borderId="2" xfId="0" applyNumberFormat="1" applyFont="1" applyFill="1" applyBorder="1" applyAlignment="1">
      <alignment horizontal="left"/>
    </xf>
    <xf numFmtId="164" fontId="8" fillId="12" borderId="3" xfId="0" applyNumberFormat="1" applyFont="1" applyFill="1" applyBorder="1" applyAlignment="1">
      <alignment horizontal="left"/>
    </xf>
    <xf numFmtId="0" fontId="9" fillId="12" borderId="3" xfId="0" applyFont="1" applyFill="1" applyBorder="1" applyAlignment="1">
      <alignment horizontal="left"/>
    </xf>
    <xf numFmtId="164" fontId="8" fillId="7" borderId="2" xfId="0" applyNumberFormat="1" applyFont="1" applyFill="1" applyBorder="1" applyAlignment="1">
      <alignment horizontal="left"/>
    </xf>
    <xf numFmtId="164" fontId="8" fillId="7" borderId="3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5" formatCode="hh:mm"/>
      <alignment horizontal="center" vertical="bottom" textRotation="0" wrapText="0" indent="0" justifyLastLine="0" shrinkToFit="0" readingOrder="0"/>
    </dxf>
    <dxf>
      <numFmt numFmtId="25" formatCode="hh:mm"/>
      <alignment horizontal="center" vertical="bottom" textRotation="0" wrapText="0" indent="0" justifyLastLine="0" shrinkToFit="0" readingOrder="0"/>
    </dxf>
    <dxf>
      <numFmt numFmtId="165" formatCode="ddd\-dd\-mmm\-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9E1F2"/>
      <color rgb="FFB4C6E7"/>
      <color rgb="FFFFF2CC"/>
      <color rgb="FFFFE699"/>
      <color rgb="FFFF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297392</xdr:colOff>
      <xdr:row>1</xdr:row>
      <xdr:rowOff>212178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C0A90A-3382-4A49-8ED8-F0C0A496EE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900"/>
        <a:stretch/>
      </xdr:blipFill>
      <xdr:spPr>
        <a:xfrm>
          <a:off x="0" y="0"/>
          <a:ext cx="5456767" cy="2050503"/>
        </a:xfrm>
        <a:prstGeom prst="rect">
          <a:avLst/>
        </a:prstGeom>
      </xdr:spPr>
    </xdr:pic>
    <xdr:clientData/>
  </xdr:twoCellAnchor>
  <xdr:twoCellAnchor editAs="oneCell">
    <xdr:from>
      <xdr:col>16</xdr:col>
      <xdr:colOff>314325</xdr:colOff>
      <xdr:row>0</xdr:row>
      <xdr:rowOff>10583</xdr:rowOff>
    </xdr:from>
    <xdr:to>
      <xdr:col>18</xdr:col>
      <xdr:colOff>10060</xdr:colOff>
      <xdr:row>1</xdr:row>
      <xdr:rowOff>7408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2E101D-FB64-47A3-80F4-1721035D3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96" b="9740"/>
        <a:stretch/>
      </xdr:blipFill>
      <xdr:spPr>
        <a:xfrm>
          <a:off x="18637250" y="7408"/>
          <a:ext cx="2858035" cy="184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132292</xdr:colOff>
      <xdr:row>175</xdr:row>
      <xdr:rowOff>26457</xdr:rowOff>
    </xdr:from>
    <xdr:to>
      <xdr:col>0</xdr:col>
      <xdr:colOff>780808</xdr:colOff>
      <xdr:row>178</xdr:row>
      <xdr:rowOff>122236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050278-C0C2-4424-BB91-F3ED8BC46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92" y="41625307"/>
          <a:ext cx="648516" cy="638704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</xdr:colOff>
      <xdr:row>173</xdr:row>
      <xdr:rowOff>52917</xdr:rowOff>
    </xdr:from>
    <xdr:to>
      <xdr:col>5</xdr:col>
      <xdr:colOff>1438803</xdr:colOff>
      <xdr:row>180</xdr:row>
      <xdr:rowOff>78345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8E0500-7AC8-4C37-B942-3B8AA59E7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87" y="41283467"/>
          <a:ext cx="3685116" cy="1295428"/>
        </a:xfrm>
        <a:prstGeom prst="rect">
          <a:avLst/>
        </a:prstGeom>
      </xdr:spPr>
    </xdr:pic>
    <xdr:clientData/>
  </xdr:twoCellAnchor>
  <xdr:twoCellAnchor editAs="oneCell">
    <xdr:from>
      <xdr:col>5</xdr:col>
      <xdr:colOff>1441978</xdr:colOff>
      <xdr:row>174</xdr:row>
      <xdr:rowOff>92605</xdr:rowOff>
    </xdr:from>
    <xdr:to>
      <xdr:col>6</xdr:col>
      <xdr:colOff>945441</xdr:colOff>
      <xdr:row>178</xdr:row>
      <xdr:rowOff>66057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03975A-F6B0-4AFE-B33E-CFC397A7D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778" y="41507305"/>
          <a:ext cx="1437038" cy="700527"/>
        </a:xfrm>
        <a:prstGeom prst="rect">
          <a:avLst/>
        </a:prstGeom>
      </xdr:spPr>
    </xdr:pic>
    <xdr:clientData/>
  </xdr:twoCellAnchor>
  <xdr:twoCellAnchor>
    <xdr:from>
      <xdr:col>7</xdr:col>
      <xdr:colOff>1152789</xdr:colOff>
      <xdr:row>0</xdr:row>
      <xdr:rowOff>486833</xdr:rowOff>
    </xdr:from>
    <xdr:to>
      <xdr:col>11</xdr:col>
      <xdr:colOff>1181893</xdr:colOff>
      <xdr:row>0</xdr:row>
      <xdr:rowOff>1534583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91BA0E-DA74-40BF-BBCF-B680DB7CA7C4}"/>
            </a:ext>
          </a:extLst>
        </xdr:cNvPr>
        <xdr:cNvSpPr txBox="1"/>
      </xdr:nvSpPr>
      <xdr:spPr>
        <a:xfrm>
          <a:off x="8245739" y="483658"/>
          <a:ext cx="4680479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ZA" sz="2400" b="1"/>
            <a:t>CLF 2025 - Programme (Draft 1)</a:t>
          </a:r>
        </a:p>
        <a:p>
          <a:pPr algn="ctr"/>
          <a:r>
            <a:rPr lang="en-ZA" sz="2400" b="1"/>
            <a:t> </a:t>
          </a:r>
          <a:r>
            <a:rPr lang="en-ZA" sz="2000" b="1" i="1"/>
            <a:t>Subject to update by organisers</a:t>
          </a:r>
          <a:endParaRPr lang="en-ZA" sz="2400" b="1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9544C9-B6B0-401A-A252-4574110C2573}" name="Table3" displayName="Table3" ref="A1:M100" totalsRowShown="0">
  <autoFilter ref="A1:M100" xr:uid="{168FA010-C0AD-48F8-B8B5-36868C43F4CF}"/>
  <sortState xmlns:xlrd2="http://schemas.microsoft.com/office/spreadsheetml/2017/richdata2" ref="A2:M100">
    <sortCondition ref="E2:E100"/>
    <sortCondition ref="C2:C100"/>
  </sortState>
  <tableColumns count="13">
    <tableColumn id="1" xr3:uid="{8C365A2B-0F7E-4D42-B4D2-C0FEDB3E324F}" name="Paper ID"/>
    <tableColumn id="2" xr3:uid="{5480C253-8B94-4162-8C40-72F2F70924D3}" name="Presentation Topic"/>
    <tableColumn id="3" xr3:uid="{380C99FE-48C3-4E59-85A6-631CC9817D52}" name="Conference Theme"/>
    <tableColumn id="13" xr3:uid="{FFA7436A-AFCA-4090-BE33-567A07826424}" name="Session_No" dataDxfId="28"/>
    <tableColumn id="4" xr3:uid="{65080E92-03A5-4773-B20D-F3AD18D74287}" name="Slot_No" dataDxfId="27"/>
    <tableColumn id="9" xr3:uid="{6DC936C8-D617-40F4-9361-20EA950E4DA2}" name="Date" dataDxfId="26"/>
    <tableColumn id="10" xr3:uid="{959D3830-BD9C-4E4D-9E0C-77336257C0A6}" name="Starttime" dataDxfId="25"/>
    <tableColumn id="11" xr3:uid="{4157B67D-558C-4A96-92C0-BD41AC3363E5}" name="Endtime" dataDxfId="24"/>
    <tableColumn id="5" xr3:uid="{F98BEA79-EDBB-4422-95FB-E914AFEB1692}" name="Presenter" dataDxfId="23"/>
    <tableColumn id="7" xr3:uid="{99C1F9D2-9B2C-452F-B2F4-D1271E0EF2FA}" name="Authors" dataDxfId="22"/>
    <tableColumn id="8" xr3:uid="{F5A6C0F4-9F33-429D-812E-43B06BC64631}" name="SubmittingAuthor_Organisation" dataDxfId="21"/>
    <tableColumn id="6" xr3:uid="{89CDB2CD-9BFD-4244-AFB1-A43CD40766F4}" name="SubmittingAuthor_Country" dataDxfId="20"/>
    <tableColumn id="12" xr3:uid="{DA8F0529-A1D4-490A-BC7A-63ACC7AA8D61}" name="Presenting_Author_Email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wdXmbVyoB1hUXVhF9" TargetMode="External"/><Relationship Id="rId3" Type="http://schemas.openxmlformats.org/officeDocument/2006/relationships/hyperlink" Target="https://maps.app.goo.gl/edVSVmMqhmRCRtcQ6" TargetMode="External"/><Relationship Id="rId7" Type="http://schemas.openxmlformats.org/officeDocument/2006/relationships/hyperlink" Target="https://maps.app.goo.gl/gSXw9b5PtQjoLccG6" TargetMode="External"/><Relationship Id="rId2" Type="http://schemas.openxmlformats.org/officeDocument/2006/relationships/hyperlink" Target="https://maps.app.goo.gl/gSXw9b5PtQjoLccG6" TargetMode="External"/><Relationship Id="rId1" Type="http://schemas.openxmlformats.org/officeDocument/2006/relationships/hyperlink" Target="https://maps.app.goo.gl/4s5Kji3LhastFMEc8" TargetMode="External"/><Relationship Id="rId6" Type="http://schemas.openxmlformats.org/officeDocument/2006/relationships/hyperlink" Target="https://maps.app.goo.gl/pHHMK7xvqo4tXcKA7" TargetMode="External"/><Relationship Id="rId5" Type="http://schemas.openxmlformats.org/officeDocument/2006/relationships/hyperlink" Target="https://maps.app.goo.gl/nLYGbdfVBWV16Tmu6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maps.app.goo.gl/czZuRtQaPkCXgLu1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B87D-284A-4BAB-8CD0-FC4D2A0A7E21}">
  <sheetPr>
    <pageSetUpPr fitToPage="1"/>
  </sheetPr>
  <dimension ref="A1:BE174"/>
  <sheetViews>
    <sheetView showGridLines="0" tabSelected="1" zoomScale="80" zoomScaleNormal="80" workbookViewId="0">
      <selection activeCell="S2" sqref="S2"/>
    </sheetView>
  </sheetViews>
  <sheetFormatPr defaultColWidth="8.81640625" defaultRowHeight="14.5" x14ac:dyDescent="0.35"/>
  <cols>
    <col min="1" max="1" width="12.26953125" customWidth="1"/>
    <col min="2" max="2" width="11.7265625" customWidth="1"/>
    <col min="3" max="3" width="1" customWidth="1"/>
    <col min="4" max="4" width="9.6328125" customWidth="1"/>
    <col min="5" max="5" width="11.6328125" customWidth="1"/>
    <col min="6" max="7" width="27.6328125" customWidth="1"/>
    <col min="8" max="8" width="17.6328125" customWidth="1"/>
    <col min="9" max="9" width="9.6328125" customWidth="1"/>
    <col min="10" max="10" width="11.6328125" customWidth="1"/>
    <col min="11" max="12" width="27.6328125" customWidth="1"/>
    <col min="13" max="13" width="17.6328125" customWidth="1"/>
    <col min="14" max="14" width="9.6328125" customWidth="1"/>
    <col min="15" max="15" width="11.6328125" customWidth="1"/>
    <col min="16" max="17" width="27.6328125" customWidth="1"/>
    <col min="18" max="18" width="17.6328125" customWidth="1"/>
    <col min="19" max="20" width="10.81640625" customWidth="1"/>
    <col min="21" max="21" width="59.81640625" customWidth="1"/>
    <col min="22" max="22" width="16.26953125" bestFit="1" customWidth="1"/>
    <col min="23" max="23" width="12.1796875" bestFit="1" customWidth="1"/>
    <col min="24" max="24" width="17.81640625" customWidth="1"/>
    <col min="25" max="25" width="75.1796875" bestFit="1" customWidth="1"/>
    <col min="26" max="35" width="10.81640625" customWidth="1"/>
    <col min="36" max="36" width="8" hidden="1" customWidth="1"/>
    <col min="37" max="37" width="0" hidden="1" customWidth="1"/>
    <col min="38" max="38" width="1.26953125" customWidth="1"/>
    <col min="39" max="53" width="10.81640625" customWidth="1"/>
    <col min="54" max="54" width="7.81640625" hidden="1" customWidth="1"/>
    <col min="55" max="55" width="0" hidden="1" customWidth="1"/>
    <col min="56" max="57" width="8.453125" hidden="1" customWidth="1"/>
    <col min="58" max="58" width="1.81640625" customWidth="1"/>
    <col min="61" max="61" width="76.6328125" customWidth="1"/>
    <col min="62" max="62" width="16.26953125" bestFit="1" customWidth="1"/>
    <col min="63" max="63" width="12.1796875" bestFit="1" customWidth="1"/>
    <col min="64" max="64" width="75.1796875" bestFit="1" customWidth="1"/>
  </cols>
  <sheetData>
    <row r="1" spans="1:18" ht="145" customHeight="1" x14ac:dyDescent="0.3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26.5" customHeight="1" x14ac:dyDescent="0.55000000000000004">
      <c r="A2" s="1"/>
      <c r="B2" s="1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x14ac:dyDescent="0.35">
      <c r="Q3" s="2" t="s">
        <v>0</v>
      </c>
      <c r="R3" s="3">
        <v>3</v>
      </c>
    </row>
    <row r="4" spans="1:18" ht="21" x14ac:dyDescent="0.5">
      <c r="A4" s="4" t="s">
        <v>1</v>
      </c>
      <c r="B4" s="4" t="s">
        <v>2</v>
      </c>
      <c r="C4" s="5"/>
      <c r="D4" s="156">
        <v>45741</v>
      </c>
      <c r="E4" s="157"/>
      <c r="F4" s="158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x14ac:dyDescent="0.35">
      <c r="A5" s="4">
        <v>0.45833333333333331</v>
      </c>
      <c r="B5" s="4">
        <v>0.64583333333333337</v>
      </c>
      <c r="C5" s="9"/>
      <c r="D5" s="10" t="s">
        <v>3</v>
      </c>
      <c r="E5" s="11"/>
      <c r="F5" s="11"/>
      <c r="G5" s="11"/>
      <c r="H5" s="12" t="s">
        <v>4</v>
      </c>
      <c r="I5" s="11"/>
      <c r="J5" s="11"/>
      <c r="K5" s="13"/>
      <c r="L5" s="13" t="s">
        <v>5</v>
      </c>
      <c r="M5" s="11"/>
      <c r="N5" s="11"/>
      <c r="O5" s="11"/>
      <c r="P5" s="11"/>
      <c r="Q5" s="11"/>
      <c r="R5" s="14"/>
    </row>
    <row r="6" spans="1:18" x14ac:dyDescent="0.35">
      <c r="A6" s="4">
        <v>0.64583333333333337</v>
      </c>
      <c r="B6" s="4">
        <v>0.72916666666666674</v>
      </c>
      <c r="C6" s="9"/>
      <c r="D6" s="15" t="s">
        <v>6</v>
      </c>
      <c r="E6" s="16"/>
      <c r="F6" s="16"/>
      <c r="G6" s="16"/>
      <c r="H6" s="17" t="s">
        <v>7</v>
      </c>
      <c r="I6" s="16"/>
      <c r="J6" s="16"/>
      <c r="K6" s="16"/>
      <c r="L6" s="16"/>
      <c r="M6" s="16"/>
      <c r="N6" s="16"/>
      <c r="O6" s="16"/>
      <c r="P6" s="16"/>
      <c r="Q6" s="16"/>
      <c r="R6" s="18"/>
    </row>
    <row r="7" spans="1:18" x14ac:dyDescent="0.35">
      <c r="A7" s="4"/>
      <c r="B7" s="4"/>
      <c r="C7" s="9"/>
      <c r="D7" s="19"/>
      <c r="E7" s="16"/>
      <c r="F7" s="16"/>
      <c r="G7" s="16"/>
      <c r="H7" s="17"/>
      <c r="I7" s="16"/>
      <c r="J7" s="16"/>
      <c r="K7" s="16"/>
      <c r="L7" s="16"/>
      <c r="M7" s="16"/>
      <c r="N7" s="16"/>
      <c r="O7" s="16"/>
      <c r="P7" s="16"/>
      <c r="Q7" s="16"/>
      <c r="R7" s="18"/>
    </row>
    <row r="8" spans="1:18" x14ac:dyDescent="0.35">
      <c r="A8" s="4">
        <v>0.70833333333333337</v>
      </c>
      <c r="B8" s="4">
        <v>0.79166666666666674</v>
      </c>
      <c r="C8" s="9"/>
      <c r="D8" s="15" t="s">
        <v>8</v>
      </c>
      <c r="E8" s="16"/>
      <c r="F8" s="16"/>
      <c r="G8" s="16"/>
      <c r="H8" s="17" t="s">
        <v>9</v>
      </c>
      <c r="I8" s="16"/>
      <c r="J8" s="20"/>
      <c r="K8" s="20"/>
      <c r="L8" s="20" t="s">
        <v>10</v>
      </c>
      <c r="M8" s="16"/>
      <c r="N8" s="16"/>
      <c r="O8" s="16"/>
      <c r="P8" s="16"/>
      <c r="Q8" s="16"/>
      <c r="R8" s="18"/>
    </row>
    <row r="9" spans="1:18" x14ac:dyDescent="0.35">
      <c r="A9" s="4">
        <v>0.75</v>
      </c>
      <c r="B9" s="4">
        <v>0.83333333333333337</v>
      </c>
      <c r="C9" s="9"/>
      <c r="D9" s="21" t="s">
        <v>11</v>
      </c>
      <c r="E9" s="22"/>
      <c r="F9" s="22"/>
      <c r="G9" s="22"/>
      <c r="H9" s="23" t="s">
        <v>9</v>
      </c>
      <c r="I9" s="22"/>
      <c r="J9" s="24"/>
      <c r="K9" s="24"/>
      <c r="L9" s="24" t="s">
        <v>10</v>
      </c>
      <c r="M9" s="22"/>
      <c r="N9" s="22"/>
      <c r="O9" s="22"/>
      <c r="P9" s="22"/>
      <c r="Q9" s="22"/>
      <c r="R9" s="25"/>
    </row>
    <row r="10" spans="1:18" x14ac:dyDescent="0.35">
      <c r="A10" s="26"/>
      <c r="B10" s="26"/>
      <c r="H10" s="27"/>
    </row>
    <row r="11" spans="1:18" hidden="1" x14ac:dyDescent="0.35">
      <c r="A11" s="26"/>
      <c r="B11" s="26"/>
      <c r="D11" t="s">
        <v>12</v>
      </c>
      <c r="G11" s="27">
        <f>G12+G49+G90</f>
        <v>99</v>
      </c>
    </row>
    <row r="12" spans="1:18" hidden="1" x14ac:dyDescent="0.35">
      <c r="A12" s="26"/>
      <c r="B12" s="26"/>
      <c r="D12" t="s">
        <v>13</v>
      </c>
      <c r="G12" s="27">
        <f>COUNTA(D25:D30,D35:D38,D43:D45)*$R$3</f>
        <v>39</v>
      </c>
    </row>
    <row r="13" spans="1:18" ht="21" x14ac:dyDescent="0.5">
      <c r="A13" s="26"/>
      <c r="B13" s="26"/>
      <c r="C13" s="5"/>
      <c r="D13" s="159">
        <v>45742</v>
      </c>
      <c r="E13" s="160"/>
      <c r="F13" s="161"/>
      <c r="G13" s="87"/>
      <c r="H13" s="88"/>
      <c r="I13" s="88"/>
      <c r="J13" s="88"/>
      <c r="K13" s="88"/>
      <c r="L13" s="89" t="s">
        <v>14</v>
      </c>
      <c r="M13" s="88"/>
      <c r="N13" s="88"/>
      <c r="O13" s="88"/>
      <c r="P13" s="88"/>
      <c r="Q13" s="88"/>
      <c r="R13" s="90"/>
    </row>
    <row r="14" spans="1:18" x14ac:dyDescent="0.35">
      <c r="A14" s="4">
        <v>0.33333333333333331</v>
      </c>
      <c r="B14" s="4">
        <v>0.375</v>
      </c>
      <c r="C14" s="9"/>
      <c r="D14" s="109" t="s">
        <v>15</v>
      </c>
      <c r="E14" s="110"/>
      <c r="F14" s="110"/>
      <c r="G14" s="110"/>
      <c r="H14" s="110"/>
      <c r="I14" s="110"/>
      <c r="J14" s="110"/>
      <c r="K14" s="110"/>
      <c r="L14" s="110" t="s">
        <v>16</v>
      </c>
      <c r="M14" s="110"/>
      <c r="N14" s="111" t="s">
        <v>17</v>
      </c>
      <c r="O14" s="110"/>
      <c r="P14" s="110"/>
      <c r="Q14" s="110"/>
      <c r="R14" s="112"/>
    </row>
    <row r="15" spans="1:18" x14ac:dyDescent="0.35">
      <c r="A15" s="4">
        <v>0.375</v>
      </c>
      <c r="B15" s="4">
        <v>0.38194444444444442</v>
      </c>
      <c r="C15" s="9"/>
      <c r="D15" s="113" t="s">
        <v>18</v>
      </c>
      <c r="E15" s="114"/>
      <c r="F15" s="114"/>
      <c r="G15" s="110"/>
      <c r="H15" s="110"/>
      <c r="I15" s="110"/>
      <c r="J15" s="110"/>
      <c r="K15" s="110"/>
      <c r="L15" s="110" t="s">
        <v>19</v>
      </c>
      <c r="M15" s="110"/>
      <c r="N15" s="110"/>
      <c r="O15" s="110"/>
      <c r="P15" s="110"/>
      <c r="Q15" s="110"/>
      <c r="R15" s="112"/>
    </row>
    <row r="16" spans="1:18" x14ac:dyDescent="0.35">
      <c r="A16" s="4">
        <v>0.38194444444444442</v>
      </c>
      <c r="B16" s="4">
        <v>0.38888888888888884</v>
      </c>
      <c r="C16" s="9"/>
      <c r="D16" s="113" t="s">
        <v>20</v>
      </c>
      <c r="E16" s="114"/>
      <c r="F16" s="114"/>
      <c r="G16" s="110"/>
      <c r="H16" s="110"/>
      <c r="I16" s="110"/>
      <c r="J16" s="110"/>
      <c r="K16" s="110"/>
      <c r="L16" s="110" t="s">
        <v>19</v>
      </c>
      <c r="M16" s="110"/>
      <c r="N16" s="110"/>
      <c r="O16" s="110"/>
      <c r="P16" s="110"/>
      <c r="Q16" s="110"/>
      <c r="R16" s="112"/>
    </row>
    <row r="17" spans="1:43" x14ac:dyDescent="0.35">
      <c r="A17" s="4">
        <v>0.38888888888888884</v>
      </c>
      <c r="B17" s="4">
        <v>0.40277777777777773</v>
      </c>
      <c r="C17" s="9"/>
      <c r="D17" s="115" t="s">
        <v>21</v>
      </c>
      <c r="E17" s="116"/>
      <c r="F17" s="116"/>
      <c r="G17" s="117"/>
      <c r="H17" s="117"/>
      <c r="I17" s="117"/>
      <c r="J17" s="117"/>
      <c r="K17" s="117"/>
      <c r="L17" s="110" t="s">
        <v>19</v>
      </c>
      <c r="M17" s="117"/>
      <c r="N17" s="117"/>
      <c r="O17" s="117"/>
      <c r="P17" s="117"/>
      <c r="Q17" s="117"/>
      <c r="R17" s="118"/>
    </row>
    <row r="18" spans="1:43" x14ac:dyDescent="0.35">
      <c r="A18" s="4">
        <v>0.40277777777777773</v>
      </c>
      <c r="B18" s="4">
        <v>0.43055555555555552</v>
      </c>
      <c r="C18" s="9"/>
      <c r="D18" s="115" t="s">
        <v>22</v>
      </c>
      <c r="E18" s="116"/>
      <c r="F18" s="116"/>
      <c r="G18" s="117"/>
      <c r="H18" s="117"/>
      <c r="I18" s="117"/>
      <c r="J18" s="117"/>
      <c r="K18" s="117"/>
      <c r="L18" s="110" t="s">
        <v>19</v>
      </c>
      <c r="M18" s="117"/>
      <c r="N18" s="117"/>
      <c r="O18" s="117"/>
      <c r="P18" s="117"/>
      <c r="Q18" s="117"/>
      <c r="R18" s="118"/>
    </row>
    <row r="19" spans="1:43" x14ac:dyDescent="0.35">
      <c r="A19" s="4">
        <v>0.43055555555555552</v>
      </c>
      <c r="B19" s="4">
        <v>0.45138888888888884</v>
      </c>
      <c r="C19" s="9"/>
      <c r="D19" s="115" t="s">
        <v>23</v>
      </c>
      <c r="E19" s="116"/>
      <c r="F19" s="116"/>
      <c r="G19" s="119"/>
      <c r="H19" s="117"/>
      <c r="I19" s="117"/>
      <c r="J19" s="117"/>
      <c r="K19" s="117"/>
      <c r="L19" s="110" t="s">
        <v>19</v>
      </c>
      <c r="M19" s="117"/>
      <c r="N19" s="117"/>
      <c r="O19" s="117"/>
      <c r="P19" s="117"/>
      <c r="Q19" s="117"/>
      <c r="R19" s="118"/>
    </row>
    <row r="20" spans="1:43" x14ac:dyDescent="0.35">
      <c r="A20" s="4">
        <v>0.45138888888888884</v>
      </c>
      <c r="B20" s="4">
        <v>0.46527777777777773</v>
      </c>
      <c r="C20" s="9"/>
      <c r="D20" s="91" t="s">
        <v>24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3"/>
    </row>
    <row r="21" spans="1:43" s="26" customFormat="1" x14ac:dyDescent="0.35">
      <c r="A21" s="28"/>
      <c r="B21" s="28"/>
      <c r="C21" s="5"/>
      <c r="D21" s="94" t="s">
        <v>25</v>
      </c>
      <c r="E21" s="95"/>
      <c r="F21" s="95"/>
      <c r="G21" s="95"/>
      <c r="H21" s="96" t="s">
        <v>188</v>
      </c>
      <c r="I21" s="95" t="s">
        <v>26</v>
      </c>
      <c r="J21" s="95"/>
      <c r="K21" s="95"/>
      <c r="L21" s="95"/>
      <c r="M21" s="96" t="s">
        <v>189</v>
      </c>
      <c r="N21" s="95" t="s">
        <v>27</v>
      </c>
      <c r="O21" s="95"/>
      <c r="P21" s="95"/>
      <c r="Q21" s="95"/>
      <c r="R21" s="97" t="s">
        <v>190</v>
      </c>
      <c r="S21"/>
      <c r="T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26" customFormat="1" x14ac:dyDescent="0.35">
      <c r="A22" s="28"/>
      <c r="B22" s="28"/>
      <c r="C22" s="5"/>
      <c r="D22" s="91" t="s">
        <v>28</v>
      </c>
      <c r="E22" s="98" t="s">
        <v>29</v>
      </c>
      <c r="F22" s="99"/>
      <c r="G22" s="99"/>
      <c r="H22" s="100"/>
      <c r="I22" s="91" t="s">
        <v>28</v>
      </c>
      <c r="J22" s="99" t="s">
        <v>30</v>
      </c>
      <c r="K22" s="99"/>
      <c r="L22" s="99"/>
      <c r="M22" s="100"/>
      <c r="N22" s="91" t="s">
        <v>28</v>
      </c>
      <c r="O22" s="99" t="s">
        <v>31</v>
      </c>
      <c r="P22" s="99"/>
      <c r="Q22" s="99"/>
      <c r="R22" s="100"/>
      <c r="S22"/>
      <c r="T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x14ac:dyDescent="0.35">
      <c r="A23" s="28"/>
      <c r="B23" s="28"/>
      <c r="C23" s="5"/>
      <c r="D23" s="101" t="s">
        <v>32</v>
      </c>
      <c r="E23" s="102" t="s">
        <v>191</v>
      </c>
      <c r="F23" s="102"/>
      <c r="G23" s="102"/>
      <c r="H23" s="103"/>
      <c r="I23" s="101" t="s">
        <v>32</v>
      </c>
      <c r="J23" s="102" t="s">
        <v>191</v>
      </c>
      <c r="K23" s="102"/>
      <c r="L23" s="102"/>
      <c r="M23" s="103"/>
      <c r="N23" s="101" t="s">
        <v>32</v>
      </c>
      <c r="O23" s="102" t="s">
        <v>191</v>
      </c>
      <c r="P23" s="102"/>
      <c r="Q23" s="102"/>
      <c r="R23" s="103"/>
      <c r="Z23" s="26"/>
      <c r="AA23" s="26"/>
    </row>
    <row r="24" spans="1:43" x14ac:dyDescent="0.35">
      <c r="A24" s="4" t="s">
        <v>1</v>
      </c>
      <c r="B24" s="4" t="s">
        <v>2</v>
      </c>
      <c r="C24" s="5"/>
      <c r="D24" s="101" t="s">
        <v>33</v>
      </c>
      <c r="E24" s="102" t="s">
        <v>34</v>
      </c>
      <c r="F24" s="102" t="s">
        <v>35</v>
      </c>
      <c r="G24" s="102" t="s">
        <v>36</v>
      </c>
      <c r="H24" s="103" t="s">
        <v>37</v>
      </c>
      <c r="I24" s="101" t="s">
        <v>33</v>
      </c>
      <c r="J24" s="102" t="s">
        <v>34</v>
      </c>
      <c r="K24" s="102" t="s">
        <v>35</v>
      </c>
      <c r="L24" s="102" t="s">
        <v>36</v>
      </c>
      <c r="M24" s="103" t="s">
        <v>37</v>
      </c>
      <c r="N24" s="101" t="s">
        <v>33</v>
      </c>
      <c r="O24" s="102" t="s">
        <v>34</v>
      </c>
      <c r="P24" s="102" t="s">
        <v>35</v>
      </c>
      <c r="Q24" s="102" t="s">
        <v>36</v>
      </c>
      <c r="R24" s="103" t="s">
        <v>37</v>
      </c>
      <c r="Z24" s="26"/>
      <c r="AA24" s="26"/>
    </row>
    <row r="25" spans="1:43" ht="52" x14ac:dyDescent="0.35">
      <c r="A25" s="4">
        <v>0.46527777777777773</v>
      </c>
      <c r="B25" s="4">
        <v>0.47916666666666663</v>
      </c>
      <c r="C25" s="9"/>
      <c r="D25" s="120">
        <v>1.1000000000000001</v>
      </c>
      <c r="E25" s="121">
        <v>1214</v>
      </c>
      <c r="F25" s="122" t="s">
        <v>192</v>
      </c>
      <c r="G25" s="122" t="s">
        <v>193</v>
      </c>
      <c r="H25" s="123" t="s">
        <v>194</v>
      </c>
      <c r="I25" s="120">
        <v>2.1</v>
      </c>
      <c r="J25" s="121">
        <v>1197</v>
      </c>
      <c r="K25" s="122" t="s">
        <v>195</v>
      </c>
      <c r="L25" s="122" t="s">
        <v>196</v>
      </c>
      <c r="M25" s="123" t="s">
        <v>197</v>
      </c>
      <c r="N25" s="120">
        <v>3.1</v>
      </c>
      <c r="O25" s="121">
        <v>1223</v>
      </c>
      <c r="P25" s="122" t="s">
        <v>198</v>
      </c>
      <c r="Q25" s="122" t="s">
        <v>199</v>
      </c>
      <c r="R25" s="123" t="s">
        <v>200</v>
      </c>
      <c r="Z25" s="26"/>
      <c r="AA25" s="26"/>
    </row>
    <row r="26" spans="1:43" ht="39" x14ac:dyDescent="0.35">
      <c r="A26" s="4">
        <v>0.47916666666666663</v>
      </c>
      <c r="B26" s="4">
        <v>0.49305555555555552</v>
      </c>
      <c r="C26" s="9"/>
      <c r="D26" s="120">
        <v>1.2</v>
      </c>
      <c r="E26" s="121">
        <v>1209</v>
      </c>
      <c r="F26" s="122" t="s">
        <v>201</v>
      </c>
      <c r="G26" s="122" t="s">
        <v>202</v>
      </c>
      <c r="H26" s="124" t="s">
        <v>203</v>
      </c>
      <c r="I26" s="120">
        <v>2.2000000000000002</v>
      </c>
      <c r="J26" s="121">
        <v>1166</v>
      </c>
      <c r="K26" s="122" t="s">
        <v>204</v>
      </c>
      <c r="L26" s="122" t="s">
        <v>205</v>
      </c>
      <c r="M26" s="124" t="s">
        <v>206</v>
      </c>
      <c r="N26" s="120">
        <v>3.2</v>
      </c>
      <c r="O26" s="121">
        <v>1191</v>
      </c>
      <c r="P26" s="122" t="s">
        <v>207</v>
      </c>
      <c r="Q26" s="122" t="s">
        <v>208</v>
      </c>
      <c r="R26" s="124" t="s">
        <v>209</v>
      </c>
      <c r="Z26" s="26"/>
      <c r="AA26" s="26"/>
    </row>
    <row r="27" spans="1:43" ht="78" x14ac:dyDescent="0.35">
      <c r="A27" s="4">
        <v>0.49305555555555552</v>
      </c>
      <c r="B27" s="4">
        <v>0.50694444444444442</v>
      </c>
      <c r="C27" s="9"/>
      <c r="D27" s="120">
        <v>1.3</v>
      </c>
      <c r="E27" s="121">
        <v>1224</v>
      </c>
      <c r="F27" s="122" t="s">
        <v>210</v>
      </c>
      <c r="G27" s="122" t="s">
        <v>211</v>
      </c>
      <c r="H27" s="124" t="s">
        <v>212</v>
      </c>
      <c r="I27" s="120">
        <v>2.2999999999999998</v>
      </c>
      <c r="J27" s="121">
        <v>1228</v>
      </c>
      <c r="K27" s="122" t="s">
        <v>213</v>
      </c>
      <c r="L27" s="122" t="s">
        <v>214</v>
      </c>
      <c r="M27" s="124" t="s">
        <v>215</v>
      </c>
      <c r="N27" s="120">
        <v>3.3</v>
      </c>
      <c r="O27" s="121">
        <v>1230</v>
      </c>
      <c r="P27" s="122" t="s">
        <v>216</v>
      </c>
      <c r="Q27" s="122" t="s">
        <v>217</v>
      </c>
      <c r="R27" s="124" t="s">
        <v>218</v>
      </c>
    </row>
    <row r="28" spans="1:43" ht="65" x14ac:dyDescent="0.35">
      <c r="A28" s="4">
        <v>0.50694444444444442</v>
      </c>
      <c r="B28" s="4">
        <v>0.52083333333333326</v>
      </c>
      <c r="C28" s="9"/>
      <c r="D28" s="120">
        <v>1.4</v>
      </c>
      <c r="E28" s="121">
        <v>1104</v>
      </c>
      <c r="F28" s="122" t="s">
        <v>219</v>
      </c>
      <c r="G28" s="122" t="s">
        <v>220</v>
      </c>
      <c r="H28" s="124" t="s">
        <v>221</v>
      </c>
      <c r="I28" s="120">
        <v>2.4</v>
      </c>
      <c r="J28" s="121">
        <v>1163</v>
      </c>
      <c r="K28" s="122" t="s">
        <v>222</v>
      </c>
      <c r="L28" s="122" t="s">
        <v>223</v>
      </c>
      <c r="M28" s="124" t="s">
        <v>224</v>
      </c>
      <c r="N28" s="120">
        <v>3.4</v>
      </c>
      <c r="O28" s="121">
        <v>1102</v>
      </c>
      <c r="P28" s="122" t="s">
        <v>225</v>
      </c>
      <c r="Q28" s="122" t="s">
        <v>226</v>
      </c>
      <c r="R28" s="124" t="s">
        <v>227</v>
      </c>
    </row>
    <row r="29" spans="1:43" ht="52" x14ac:dyDescent="0.35">
      <c r="A29" s="4">
        <v>0.52083333333333326</v>
      </c>
      <c r="B29" s="4">
        <v>0.5347222222222221</v>
      </c>
      <c r="C29" s="9"/>
      <c r="D29" s="120">
        <v>1.5</v>
      </c>
      <c r="E29" s="121">
        <v>1211</v>
      </c>
      <c r="F29" s="122" t="s">
        <v>228</v>
      </c>
      <c r="G29" s="122" t="s">
        <v>229</v>
      </c>
      <c r="H29" s="124" t="s">
        <v>230</v>
      </c>
      <c r="I29" s="120">
        <v>2.5</v>
      </c>
      <c r="J29" s="121">
        <v>1128</v>
      </c>
      <c r="K29" s="122" t="s">
        <v>231</v>
      </c>
      <c r="L29" s="122" t="s">
        <v>232</v>
      </c>
      <c r="M29" s="124" t="s">
        <v>233</v>
      </c>
      <c r="N29" s="120">
        <v>3.5</v>
      </c>
      <c r="O29" s="121">
        <v>1177</v>
      </c>
      <c r="P29" s="122" t="s">
        <v>234</v>
      </c>
      <c r="Q29" s="122" t="s">
        <v>235</v>
      </c>
      <c r="R29" s="124" t="s">
        <v>236</v>
      </c>
    </row>
    <row r="30" spans="1:43" ht="65" x14ac:dyDescent="0.35">
      <c r="A30" s="4">
        <v>0.5347222222222221</v>
      </c>
      <c r="B30" s="4">
        <v>0.54861111111111094</v>
      </c>
      <c r="C30" s="9"/>
      <c r="D30" s="120">
        <v>1.6</v>
      </c>
      <c r="E30" s="121">
        <v>1236</v>
      </c>
      <c r="F30" s="122" t="s">
        <v>237</v>
      </c>
      <c r="G30" s="122" t="s">
        <v>238</v>
      </c>
      <c r="H30" s="124" t="s">
        <v>239</v>
      </c>
      <c r="I30" s="120">
        <v>2.6</v>
      </c>
      <c r="J30" s="121">
        <v>1135</v>
      </c>
      <c r="K30" s="122" t="s">
        <v>240</v>
      </c>
      <c r="L30" s="122" t="s">
        <v>241</v>
      </c>
      <c r="M30" s="124" t="s">
        <v>242</v>
      </c>
      <c r="N30" s="120">
        <v>3.6</v>
      </c>
      <c r="O30" s="121">
        <v>1215</v>
      </c>
      <c r="P30" s="122" t="s">
        <v>243</v>
      </c>
      <c r="Q30" s="122" t="s">
        <v>244</v>
      </c>
      <c r="R30" s="124" t="s">
        <v>245</v>
      </c>
    </row>
    <row r="31" spans="1:43" x14ac:dyDescent="0.35">
      <c r="A31" s="4">
        <v>0.54861111111111094</v>
      </c>
      <c r="B31" s="4">
        <v>0.58333333333333315</v>
      </c>
      <c r="C31" s="9"/>
      <c r="D31" s="91" t="s">
        <v>38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3"/>
    </row>
    <row r="32" spans="1:43" s="26" customFormat="1" x14ac:dyDescent="0.35">
      <c r="A32" s="28"/>
      <c r="B32" s="28"/>
      <c r="C32" s="5"/>
      <c r="D32" s="94" t="s">
        <v>39</v>
      </c>
      <c r="E32" s="95"/>
      <c r="F32" s="95"/>
      <c r="G32" s="95"/>
      <c r="H32" s="96" t="s">
        <v>188</v>
      </c>
      <c r="I32" s="95" t="s">
        <v>40</v>
      </c>
      <c r="J32" s="95"/>
      <c r="K32" s="95"/>
      <c r="L32" s="95"/>
      <c r="M32" s="96" t="s">
        <v>189</v>
      </c>
      <c r="N32" s="95" t="s">
        <v>41</v>
      </c>
      <c r="O32" s="95"/>
      <c r="P32" s="95"/>
      <c r="Q32" s="95"/>
      <c r="R32" s="97" t="s">
        <v>190</v>
      </c>
      <c r="S32"/>
      <c r="T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26" customFormat="1" x14ac:dyDescent="0.35">
      <c r="A33" s="28"/>
      <c r="B33" s="28"/>
      <c r="C33" s="5"/>
      <c r="D33" s="91" t="s">
        <v>28</v>
      </c>
      <c r="E33" s="99" t="s">
        <v>29</v>
      </c>
      <c r="F33" s="99"/>
      <c r="G33" s="99"/>
      <c r="H33" s="100"/>
      <c r="I33" s="91" t="s">
        <v>28</v>
      </c>
      <c r="J33" s="99" t="s">
        <v>30</v>
      </c>
      <c r="K33" s="99"/>
      <c r="L33" s="99"/>
      <c r="M33" s="100"/>
      <c r="N33" s="91" t="s">
        <v>28</v>
      </c>
      <c r="O33" s="99" t="s">
        <v>31</v>
      </c>
      <c r="P33" s="99"/>
      <c r="Q33" s="99"/>
      <c r="R33" s="100"/>
      <c r="S33"/>
      <c r="T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x14ac:dyDescent="0.35">
      <c r="A34" s="4" t="s">
        <v>1</v>
      </c>
      <c r="B34" s="4" t="s">
        <v>2</v>
      </c>
      <c r="C34" s="5"/>
      <c r="D34" s="101" t="s">
        <v>32</v>
      </c>
      <c r="E34" s="102" t="s">
        <v>191</v>
      </c>
      <c r="F34" s="102"/>
      <c r="G34" s="102"/>
      <c r="H34" s="103"/>
      <c r="I34" s="101" t="s">
        <v>32</v>
      </c>
      <c r="J34" s="102" t="s">
        <v>191</v>
      </c>
      <c r="K34" s="102"/>
      <c r="L34" s="102"/>
      <c r="M34" s="103"/>
      <c r="N34" s="101" t="s">
        <v>32</v>
      </c>
      <c r="O34" s="102" t="s">
        <v>191</v>
      </c>
      <c r="P34" s="102"/>
      <c r="Q34" s="102"/>
      <c r="R34" s="103"/>
      <c r="Z34" s="26"/>
      <c r="AA34" s="26"/>
    </row>
    <row r="35" spans="1:43" ht="65" x14ac:dyDescent="0.35">
      <c r="A35" s="4">
        <v>0.58333333333333315</v>
      </c>
      <c r="B35" s="4">
        <v>0.59722222222222199</v>
      </c>
      <c r="C35" s="9"/>
      <c r="D35" s="120">
        <v>4.0999999999999996</v>
      </c>
      <c r="E35" s="121">
        <v>1136</v>
      </c>
      <c r="F35" s="122" t="s">
        <v>246</v>
      </c>
      <c r="G35" s="122" t="s">
        <v>247</v>
      </c>
      <c r="H35" s="123" t="s">
        <v>248</v>
      </c>
      <c r="I35" s="125">
        <v>5.0999999999999996</v>
      </c>
      <c r="J35" s="121">
        <v>1208</v>
      </c>
      <c r="K35" s="122" t="s">
        <v>249</v>
      </c>
      <c r="L35" s="122" t="s">
        <v>250</v>
      </c>
      <c r="M35" s="123" t="s">
        <v>251</v>
      </c>
      <c r="N35" s="125">
        <v>6.1</v>
      </c>
      <c r="O35" s="121">
        <v>1174</v>
      </c>
      <c r="P35" s="122" t="s">
        <v>252</v>
      </c>
      <c r="Q35" s="122" t="s">
        <v>253</v>
      </c>
      <c r="R35" s="123" t="s">
        <v>254</v>
      </c>
      <c r="Z35" s="26"/>
      <c r="AA35" s="26"/>
    </row>
    <row r="36" spans="1:43" ht="65" x14ac:dyDescent="0.35">
      <c r="A36" s="4">
        <v>0.59722222222222199</v>
      </c>
      <c r="B36" s="4">
        <v>0.61111111111111083</v>
      </c>
      <c r="C36" s="9"/>
      <c r="D36" s="120">
        <v>4.2</v>
      </c>
      <c r="E36" s="121">
        <v>1114</v>
      </c>
      <c r="F36" s="122" t="s">
        <v>255</v>
      </c>
      <c r="G36" s="122" t="s">
        <v>256</v>
      </c>
      <c r="H36" s="124" t="s">
        <v>257</v>
      </c>
      <c r="I36" s="125">
        <v>5.2</v>
      </c>
      <c r="J36" s="121">
        <v>1152</v>
      </c>
      <c r="K36" s="122" t="s">
        <v>258</v>
      </c>
      <c r="L36" s="122" t="s">
        <v>259</v>
      </c>
      <c r="M36" s="124" t="s">
        <v>260</v>
      </c>
      <c r="N36" s="125">
        <v>6.2</v>
      </c>
      <c r="O36" s="121">
        <v>1216</v>
      </c>
      <c r="P36" s="122" t="s">
        <v>261</v>
      </c>
      <c r="Q36" s="122" t="s">
        <v>262</v>
      </c>
      <c r="R36" s="124" t="s">
        <v>263</v>
      </c>
      <c r="Z36" s="26"/>
      <c r="AA36" s="26"/>
    </row>
    <row r="37" spans="1:43" ht="78" x14ac:dyDescent="0.35">
      <c r="A37" s="4">
        <v>0.61111111111111083</v>
      </c>
      <c r="B37" s="4">
        <v>0.62499999999999967</v>
      </c>
      <c r="C37" s="9"/>
      <c r="D37" s="120">
        <v>4.3</v>
      </c>
      <c r="E37" s="121">
        <v>1200</v>
      </c>
      <c r="F37" s="122" t="s">
        <v>264</v>
      </c>
      <c r="G37" s="122" t="s">
        <v>265</v>
      </c>
      <c r="H37" s="124" t="s">
        <v>266</v>
      </c>
      <c r="I37" s="125">
        <v>5.3</v>
      </c>
      <c r="J37" s="121">
        <v>1188</v>
      </c>
      <c r="K37" s="122" t="s">
        <v>267</v>
      </c>
      <c r="L37" s="122" t="s">
        <v>268</v>
      </c>
      <c r="M37" s="124" t="s">
        <v>269</v>
      </c>
      <c r="N37" s="125">
        <v>6.3</v>
      </c>
      <c r="O37" s="121">
        <v>1115</v>
      </c>
      <c r="P37" s="122" t="s">
        <v>270</v>
      </c>
      <c r="Q37" s="122" t="s">
        <v>271</v>
      </c>
      <c r="R37" s="124" t="s">
        <v>272</v>
      </c>
    </row>
    <row r="38" spans="1:43" ht="104" x14ac:dyDescent="0.35">
      <c r="A38" s="4">
        <v>0.62499999999999967</v>
      </c>
      <c r="B38" s="4">
        <v>0.63888888888888851</v>
      </c>
      <c r="C38" s="9"/>
      <c r="D38" s="120">
        <v>4.4000000000000004</v>
      </c>
      <c r="E38" s="121">
        <v>1139</v>
      </c>
      <c r="F38" s="122" t="s">
        <v>273</v>
      </c>
      <c r="G38" s="122" t="s">
        <v>274</v>
      </c>
      <c r="H38" s="124" t="s">
        <v>275</v>
      </c>
      <c r="I38" s="125">
        <v>5.4</v>
      </c>
      <c r="J38" s="121">
        <v>1220</v>
      </c>
      <c r="K38" s="122" t="s">
        <v>276</v>
      </c>
      <c r="L38" s="122" t="s">
        <v>277</v>
      </c>
      <c r="M38" s="124" t="s">
        <v>278</v>
      </c>
      <c r="N38" s="125">
        <v>6.4</v>
      </c>
      <c r="O38" s="121">
        <v>1116</v>
      </c>
      <c r="P38" s="122" t="s">
        <v>279</v>
      </c>
      <c r="Q38" s="122" t="s">
        <v>280</v>
      </c>
      <c r="R38" s="124" t="s">
        <v>281</v>
      </c>
    </row>
    <row r="39" spans="1:43" s="26" customFormat="1" x14ac:dyDescent="0.35">
      <c r="A39" s="4">
        <v>0.63888888888888851</v>
      </c>
      <c r="B39" s="4">
        <v>0.65277777777777735</v>
      </c>
      <c r="C39" s="9"/>
      <c r="D39" s="91" t="s">
        <v>24</v>
      </c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3"/>
      <c r="S39"/>
      <c r="T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26" customFormat="1" x14ac:dyDescent="0.35">
      <c r="A40" s="28"/>
      <c r="B40" s="28"/>
      <c r="C40" s="5"/>
      <c r="D40" s="94" t="s">
        <v>42</v>
      </c>
      <c r="E40" s="95"/>
      <c r="F40" s="95"/>
      <c r="G40" s="95"/>
      <c r="H40" s="96" t="s">
        <v>188</v>
      </c>
      <c r="I40" s="95" t="s">
        <v>43</v>
      </c>
      <c r="J40" s="95"/>
      <c r="K40" s="95"/>
      <c r="L40" s="95"/>
      <c r="M40" s="96" t="s">
        <v>189</v>
      </c>
      <c r="N40" s="95" t="s">
        <v>44</v>
      </c>
      <c r="O40" s="95"/>
      <c r="P40" s="95"/>
      <c r="Q40" s="95"/>
      <c r="R40" s="97" t="s">
        <v>190</v>
      </c>
      <c r="S40"/>
      <c r="T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26" customFormat="1" x14ac:dyDescent="0.35">
      <c r="A41" s="28"/>
      <c r="B41" s="28"/>
      <c r="C41" s="5"/>
      <c r="D41" s="91" t="s">
        <v>28</v>
      </c>
      <c r="E41" s="99" t="s">
        <v>29</v>
      </c>
      <c r="F41" s="99"/>
      <c r="G41" s="99"/>
      <c r="H41" s="100"/>
      <c r="I41" s="91" t="s">
        <v>28</v>
      </c>
      <c r="J41" s="99" t="s">
        <v>30</v>
      </c>
      <c r="K41" s="99"/>
      <c r="L41" s="99"/>
      <c r="M41" s="100"/>
      <c r="N41" s="91" t="s">
        <v>28</v>
      </c>
      <c r="O41" s="99" t="s">
        <v>31</v>
      </c>
      <c r="P41" s="99"/>
      <c r="Q41" s="99"/>
      <c r="R41" s="100"/>
      <c r="S41"/>
      <c r="T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x14ac:dyDescent="0.35">
      <c r="A42" s="4" t="s">
        <v>1</v>
      </c>
      <c r="B42" s="4" t="s">
        <v>2</v>
      </c>
      <c r="C42" s="5"/>
      <c r="D42" s="101" t="s">
        <v>32</v>
      </c>
      <c r="E42" s="102" t="s">
        <v>191</v>
      </c>
      <c r="F42" s="102"/>
      <c r="G42" s="102"/>
      <c r="H42" s="103"/>
      <c r="I42" s="101" t="s">
        <v>32</v>
      </c>
      <c r="J42" s="102" t="s">
        <v>191</v>
      </c>
      <c r="K42" s="102"/>
      <c r="L42" s="102"/>
      <c r="M42" s="103"/>
      <c r="N42" s="101" t="s">
        <v>32</v>
      </c>
      <c r="O42" s="102" t="s">
        <v>191</v>
      </c>
      <c r="P42" s="102"/>
      <c r="Q42" s="102"/>
      <c r="R42" s="103"/>
      <c r="AA42" s="26"/>
    </row>
    <row r="43" spans="1:43" ht="52" x14ac:dyDescent="0.35">
      <c r="A43" s="4">
        <v>0.65277777777777735</v>
      </c>
      <c r="B43" s="4">
        <v>0.66666666666666619</v>
      </c>
      <c r="C43" s="9"/>
      <c r="D43" s="120">
        <v>7.1</v>
      </c>
      <c r="E43" s="121">
        <v>1202</v>
      </c>
      <c r="F43" s="122" t="s">
        <v>282</v>
      </c>
      <c r="G43" s="122" t="s">
        <v>283</v>
      </c>
      <c r="H43" s="123" t="s">
        <v>266</v>
      </c>
      <c r="I43" s="125">
        <v>8.1</v>
      </c>
      <c r="J43" s="121">
        <v>1108</v>
      </c>
      <c r="K43" s="122" t="s">
        <v>284</v>
      </c>
      <c r="L43" s="122" t="s">
        <v>285</v>
      </c>
      <c r="M43" s="124" t="s">
        <v>286</v>
      </c>
      <c r="N43" s="125">
        <v>9.1</v>
      </c>
      <c r="O43" s="121">
        <v>1157</v>
      </c>
      <c r="P43" s="122" t="s">
        <v>287</v>
      </c>
      <c r="Q43" s="122" t="s">
        <v>288</v>
      </c>
      <c r="R43" s="124" t="s">
        <v>289</v>
      </c>
      <c r="AA43" s="26"/>
    </row>
    <row r="44" spans="1:43" ht="52" x14ac:dyDescent="0.35">
      <c r="A44" s="4">
        <v>0.66666666666666619</v>
      </c>
      <c r="B44" s="4">
        <v>0.68055555555555503</v>
      </c>
      <c r="C44" s="9"/>
      <c r="D44" s="120">
        <v>7.2</v>
      </c>
      <c r="E44" s="121">
        <v>1145</v>
      </c>
      <c r="F44" s="122" t="s">
        <v>290</v>
      </c>
      <c r="G44" s="122" t="s">
        <v>291</v>
      </c>
      <c r="H44" s="124" t="s">
        <v>292</v>
      </c>
      <c r="I44" s="125">
        <v>8.1999999999999993</v>
      </c>
      <c r="J44" s="121">
        <v>1119</v>
      </c>
      <c r="K44" s="122" t="s">
        <v>293</v>
      </c>
      <c r="L44" s="122" t="s">
        <v>294</v>
      </c>
      <c r="M44" s="124" t="s">
        <v>295</v>
      </c>
      <c r="N44" s="125">
        <v>9.1999999999999993</v>
      </c>
      <c r="O44" s="121">
        <v>1168</v>
      </c>
      <c r="P44" s="122" t="s">
        <v>296</v>
      </c>
      <c r="Q44" s="122" t="s">
        <v>297</v>
      </c>
      <c r="R44" s="124" t="s">
        <v>298</v>
      </c>
      <c r="AA44" s="26"/>
    </row>
    <row r="45" spans="1:43" ht="52" x14ac:dyDescent="0.35">
      <c r="A45" s="4">
        <v>0.68055555555555503</v>
      </c>
      <c r="B45" s="4">
        <v>0.69444444444444386</v>
      </c>
      <c r="C45" s="9"/>
      <c r="D45" s="120">
        <v>7.3</v>
      </c>
      <c r="E45" s="121">
        <v>1137</v>
      </c>
      <c r="F45" s="122" t="s">
        <v>299</v>
      </c>
      <c r="G45" s="122" t="s">
        <v>300</v>
      </c>
      <c r="H45" s="124" t="s">
        <v>301</v>
      </c>
      <c r="I45" s="125">
        <v>8.3000000000000007</v>
      </c>
      <c r="J45" s="121">
        <v>1129</v>
      </c>
      <c r="K45" s="122" t="s">
        <v>302</v>
      </c>
      <c r="L45" s="122" t="s">
        <v>303</v>
      </c>
      <c r="M45" s="124" t="s">
        <v>304</v>
      </c>
      <c r="N45" s="125">
        <v>9.3000000000000007</v>
      </c>
      <c r="O45" s="121">
        <v>1179</v>
      </c>
      <c r="P45" s="122" t="s">
        <v>305</v>
      </c>
      <c r="Q45" s="122" t="s">
        <v>306</v>
      </c>
      <c r="R45" s="124" t="s">
        <v>307</v>
      </c>
      <c r="AA45" s="26"/>
    </row>
    <row r="46" spans="1:43" x14ac:dyDescent="0.35">
      <c r="A46" s="4">
        <v>0.69444444444444386</v>
      </c>
      <c r="B46" s="4">
        <v>0.69444444444444386</v>
      </c>
      <c r="C46" s="9"/>
      <c r="D46" s="91" t="s">
        <v>45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3"/>
    </row>
    <row r="47" spans="1:43" ht="20.5" customHeight="1" x14ac:dyDescent="0.35">
      <c r="A47" s="4">
        <v>0.77083333333333337</v>
      </c>
      <c r="B47" s="4">
        <v>0.89583333333333337</v>
      </c>
      <c r="C47" s="9"/>
      <c r="D47" s="104" t="s">
        <v>46</v>
      </c>
      <c r="E47" s="105"/>
      <c r="F47" s="105"/>
      <c r="G47" s="105"/>
      <c r="H47" s="106" t="s">
        <v>47</v>
      </c>
      <c r="I47" s="107"/>
      <c r="J47" s="107"/>
      <c r="K47" s="107"/>
      <c r="L47" s="107"/>
      <c r="M47" s="107"/>
      <c r="N47" s="107"/>
      <c r="O47" s="107"/>
      <c r="P47" s="107"/>
      <c r="Q47" s="107"/>
      <c r="R47" s="108"/>
    </row>
    <row r="48" spans="1:43" x14ac:dyDescent="0.35">
      <c r="A48" s="26"/>
      <c r="B48" s="26"/>
    </row>
    <row r="49" spans="1:18" hidden="1" x14ac:dyDescent="0.35">
      <c r="A49" s="26"/>
      <c r="B49" s="26"/>
      <c r="D49" t="s">
        <v>48</v>
      </c>
      <c r="G49" s="27">
        <f>COUNTA(D56:D61,D66:D71,D76:D80,D85:D87)*$R$3</f>
        <v>60</v>
      </c>
    </row>
    <row r="50" spans="1:18" ht="21" x14ac:dyDescent="0.5">
      <c r="A50" s="4" t="s">
        <v>1</v>
      </c>
      <c r="B50" s="4" t="s">
        <v>2</v>
      </c>
      <c r="C50" s="5"/>
      <c r="D50" s="162">
        <v>45743</v>
      </c>
      <c r="E50" s="163"/>
      <c r="F50" s="164"/>
      <c r="G50" s="126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8"/>
    </row>
    <row r="51" spans="1:18" x14ac:dyDescent="0.35">
      <c r="A51" s="4">
        <v>0.33333333333333331</v>
      </c>
      <c r="B51" s="4">
        <v>0.35416666666666669</v>
      </c>
      <c r="C51" s="9"/>
      <c r="D51" s="129" t="s">
        <v>49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1"/>
    </row>
    <row r="52" spans="1:18" x14ac:dyDescent="0.35">
      <c r="A52" s="28"/>
      <c r="B52" s="28"/>
      <c r="C52" s="9"/>
      <c r="D52" s="132" t="s">
        <v>50</v>
      </c>
      <c r="E52" s="133"/>
      <c r="F52" s="133"/>
      <c r="G52" s="133"/>
      <c r="H52" s="134" t="s">
        <v>188</v>
      </c>
      <c r="I52" s="133" t="s">
        <v>51</v>
      </c>
      <c r="J52" s="133"/>
      <c r="K52" s="133"/>
      <c r="L52" s="133"/>
      <c r="M52" s="134" t="s">
        <v>189</v>
      </c>
      <c r="N52" s="133" t="s">
        <v>52</v>
      </c>
      <c r="O52" s="133"/>
      <c r="P52" s="133"/>
      <c r="Q52" s="133"/>
      <c r="R52" s="135" t="s">
        <v>190</v>
      </c>
    </row>
    <row r="53" spans="1:18" x14ac:dyDescent="0.35">
      <c r="A53" s="28"/>
      <c r="B53" s="28"/>
      <c r="C53" s="9"/>
      <c r="D53" s="129" t="s">
        <v>53</v>
      </c>
      <c r="E53" s="136" t="s">
        <v>29</v>
      </c>
      <c r="F53" s="136"/>
      <c r="G53" s="136"/>
      <c r="H53" s="131"/>
      <c r="I53" s="129" t="s">
        <v>53</v>
      </c>
      <c r="J53" s="136" t="s">
        <v>54</v>
      </c>
      <c r="K53" s="130"/>
      <c r="L53" s="130"/>
      <c r="M53" s="131"/>
      <c r="N53" s="129" t="s">
        <v>53</v>
      </c>
      <c r="O53" s="136" t="s">
        <v>55</v>
      </c>
      <c r="P53" s="130"/>
      <c r="Q53" s="130"/>
      <c r="R53" s="131"/>
    </row>
    <row r="54" spans="1:18" x14ac:dyDescent="0.35">
      <c r="A54" s="28"/>
      <c r="B54" s="28"/>
      <c r="C54" s="9"/>
      <c r="D54" s="137" t="s">
        <v>56</v>
      </c>
      <c r="E54" s="138" t="s">
        <v>191</v>
      </c>
      <c r="F54" s="138"/>
      <c r="G54" s="138"/>
      <c r="H54" s="139"/>
      <c r="I54" s="137" t="s">
        <v>56</v>
      </c>
      <c r="J54" s="138" t="s">
        <v>191</v>
      </c>
      <c r="K54" s="138"/>
      <c r="L54" s="138"/>
      <c r="M54" s="139"/>
      <c r="N54" s="137" t="s">
        <v>56</v>
      </c>
      <c r="O54" s="138" t="s">
        <v>191</v>
      </c>
      <c r="P54" s="138"/>
      <c r="Q54" s="138"/>
      <c r="R54" s="140"/>
    </row>
    <row r="55" spans="1:18" x14ac:dyDescent="0.35">
      <c r="A55" s="4" t="s">
        <v>1</v>
      </c>
      <c r="B55" s="4" t="s">
        <v>2</v>
      </c>
      <c r="C55" s="9"/>
      <c r="D55" s="137" t="s">
        <v>33</v>
      </c>
      <c r="E55" s="138" t="s">
        <v>34</v>
      </c>
      <c r="F55" s="138" t="s">
        <v>35</v>
      </c>
      <c r="G55" s="138" t="s">
        <v>36</v>
      </c>
      <c r="H55" s="140" t="s">
        <v>37</v>
      </c>
      <c r="I55" s="137" t="s">
        <v>33</v>
      </c>
      <c r="J55" s="138" t="s">
        <v>34</v>
      </c>
      <c r="K55" s="138" t="s">
        <v>35</v>
      </c>
      <c r="L55" s="138" t="s">
        <v>36</v>
      </c>
      <c r="M55" s="140" t="s">
        <v>37</v>
      </c>
      <c r="N55" s="137" t="s">
        <v>33</v>
      </c>
      <c r="O55" s="138" t="s">
        <v>34</v>
      </c>
      <c r="P55" s="138" t="s">
        <v>35</v>
      </c>
      <c r="Q55" s="138" t="s">
        <v>36</v>
      </c>
      <c r="R55" s="140" t="s">
        <v>37</v>
      </c>
    </row>
    <row r="56" spans="1:18" ht="52" x14ac:dyDescent="0.35">
      <c r="A56" s="4">
        <v>0.35416666666666669</v>
      </c>
      <c r="B56" s="4">
        <v>0.36805555555555558</v>
      </c>
      <c r="C56" s="9"/>
      <c r="D56" s="147">
        <v>10.1</v>
      </c>
      <c r="E56" s="148">
        <v>1170</v>
      </c>
      <c r="F56" s="149" t="s">
        <v>308</v>
      </c>
      <c r="G56" s="149" t="s">
        <v>309</v>
      </c>
      <c r="H56" s="150" t="s">
        <v>310</v>
      </c>
      <c r="I56" s="147">
        <v>11.1</v>
      </c>
      <c r="J56" s="148">
        <v>1159</v>
      </c>
      <c r="K56" s="149" t="s">
        <v>311</v>
      </c>
      <c r="L56" s="149" t="s">
        <v>312</v>
      </c>
      <c r="M56" s="150" t="s">
        <v>313</v>
      </c>
      <c r="N56" s="147">
        <v>12.1</v>
      </c>
      <c r="O56" s="148">
        <v>1110</v>
      </c>
      <c r="P56" s="149" t="s">
        <v>314</v>
      </c>
      <c r="Q56" s="149" t="s">
        <v>315</v>
      </c>
      <c r="R56" s="150" t="s">
        <v>230</v>
      </c>
    </row>
    <row r="57" spans="1:18" ht="52" x14ac:dyDescent="0.35">
      <c r="A57" s="4">
        <v>0.36805555555555558</v>
      </c>
      <c r="B57" s="4">
        <v>0.38194444444444448</v>
      </c>
      <c r="C57" s="9"/>
      <c r="D57" s="147">
        <v>10.199999999999999</v>
      </c>
      <c r="E57" s="148">
        <v>1109</v>
      </c>
      <c r="F57" s="149" t="s">
        <v>316</v>
      </c>
      <c r="G57" s="149" t="s">
        <v>317</v>
      </c>
      <c r="H57" s="150" t="s">
        <v>286</v>
      </c>
      <c r="I57" s="147">
        <v>11.2</v>
      </c>
      <c r="J57" s="148">
        <v>1125</v>
      </c>
      <c r="K57" s="149" t="s">
        <v>318</v>
      </c>
      <c r="L57" s="149" t="s">
        <v>319</v>
      </c>
      <c r="M57" s="151" t="s">
        <v>320</v>
      </c>
      <c r="N57" s="147">
        <v>12.2</v>
      </c>
      <c r="O57" s="152">
        <v>1172</v>
      </c>
      <c r="P57" s="153" t="s">
        <v>321</v>
      </c>
      <c r="Q57" s="149" t="s">
        <v>322</v>
      </c>
      <c r="R57" s="151" t="s">
        <v>323</v>
      </c>
    </row>
    <row r="58" spans="1:18" ht="52" x14ac:dyDescent="0.35">
      <c r="A58" s="4">
        <v>0.38194444444444448</v>
      </c>
      <c r="B58" s="4">
        <v>0.39583333333333337</v>
      </c>
      <c r="C58" s="9"/>
      <c r="D58" s="147">
        <v>10.3</v>
      </c>
      <c r="E58" s="148">
        <v>1111</v>
      </c>
      <c r="F58" s="149" t="s">
        <v>324</v>
      </c>
      <c r="G58" s="149" t="s">
        <v>325</v>
      </c>
      <c r="H58" s="150" t="s">
        <v>326</v>
      </c>
      <c r="I58" s="147">
        <v>11.3</v>
      </c>
      <c r="J58" s="148">
        <v>1141</v>
      </c>
      <c r="K58" s="149" t="s">
        <v>327</v>
      </c>
      <c r="L58" s="149" t="s">
        <v>328</v>
      </c>
      <c r="M58" s="151" t="s">
        <v>329</v>
      </c>
      <c r="N58" s="147">
        <v>12.3</v>
      </c>
      <c r="O58" s="152">
        <v>1160</v>
      </c>
      <c r="P58" s="153" t="s">
        <v>330</v>
      </c>
      <c r="Q58" s="149" t="s">
        <v>331</v>
      </c>
      <c r="R58" s="151" t="s">
        <v>332</v>
      </c>
    </row>
    <row r="59" spans="1:18" ht="65" x14ac:dyDescent="0.35">
      <c r="A59" s="4">
        <v>0.39583333333333337</v>
      </c>
      <c r="B59" s="4">
        <v>0.40972222222222227</v>
      </c>
      <c r="C59" s="9"/>
      <c r="D59" s="147">
        <v>10.4</v>
      </c>
      <c r="E59" s="148">
        <v>1154</v>
      </c>
      <c r="F59" s="149" t="s">
        <v>333</v>
      </c>
      <c r="G59" s="149" t="s">
        <v>334</v>
      </c>
      <c r="H59" s="151" t="s">
        <v>335</v>
      </c>
      <c r="I59" s="147">
        <v>11.4</v>
      </c>
      <c r="J59" s="148">
        <v>1165</v>
      </c>
      <c r="K59" s="149" t="s">
        <v>336</v>
      </c>
      <c r="L59" s="149" t="s">
        <v>337</v>
      </c>
      <c r="M59" s="151" t="s">
        <v>338</v>
      </c>
      <c r="N59" s="147">
        <v>12.4</v>
      </c>
      <c r="O59" s="152">
        <v>1213</v>
      </c>
      <c r="P59" s="153" t="s">
        <v>339</v>
      </c>
      <c r="Q59" s="149" t="s">
        <v>340</v>
      </c>
      <c r="R59" s="151" t="s">
        <v>341</v>
      </c>
    </row>
    <row r="60" spans="1:18" ht="65" x14ac:dyDescent="0.35">
      <c r="A60" s="4">
        <v>0.40972222222222227</v>
      </c>
      <c r="B60" s="4">
        <v>0.42361111111111116</v>
      </c>
      <c r="C60" s="9"/>
      <c r="D60" s="147">
        <v>10.5</v>
      </c>
      <c r="E60" s="148">
        <v>1117</v>
      </c>
      <c r="F60" s="149" t="s">
        <v>342</v>
      </c>
      <c r="G60" s="149" t="s">
        <v>343</v>
      </c>
      <c r="H60" s="151" t="s">
        <v>344</v>
      </c>
      <c r="I60" s="147">
        <v>11.5</v>
      </c>
      <c r="J60" s="148">
        <v>1167</v>
      </c>
      <c r="K60" s="149" t="s">
        <v>345</v>
      </c>
      <c r="L60" s="149" t="s">
        <v>346</v>
      </c>
      <c r="M60" s="151" t="s">
        <v>347</v>
      </c>
      <c r="N60" s="147">
        <v>12.5</v>
      </c>
      <c r="O60" s="152">
        <v>1113</v>
      </c>
      <c r="P60" s="153" t="s">
        <v>348</v>
      </c>
      <c r="Q60" s="149" t="s">
        <v>349</v>
      </c>
      <c r="R60" s="151" t="s">
        <v>349</v>
      </c>
    </row>
    <row r="61" spans="1:18" ht="52" x14ac:dyDescent="0.35">
      <c r="A61" s="4">
        <v>0.42361111111111116</v>
      </c>
      <c r="B61" s="4">
        <v>0.43750000000000006</v>
      </c>
      <c r="C61" s="9"/>
      <c r="D61" s="147">
        <v>10.6</v>
      </c>
      <c r="E61" s="148">
        <v>1122</v>
      </c>
      <c r="F61" s="149" t="s">
        <v>350</v>
      </c>
      <c r="G61" s="149" t="s">
        <v>351</v>
      </c>
      <c r="H61" s="151" t="s">
        <v>352</v>
      </c>
      <c r="I61" s="147">
        <v>11.6</v>
      </c>
      <c r="J61" s="148">
        <v>1148</v>
      </c>
      <c r="K61" s="149" t="s">
        <v>353</v>
      </c>
      <c r="L61" s="149" t="s">
        <v>354</v>
      </c>
      <c r="M61" s="151" t="s">
        <v>355</v>
      </c>
      <c r="N61" s="147">
        <v>12.6</v>
      </c>
      <c r="O61" s="152">
        <v>1106</v>
      </c>
      <c r="P61" s="153" t="s">
        <v>356</v>
      </c>
      <c r="Q61" s="149" t="s">
        <v>357</v>
      </c>
      <c r="R61" s="151" t="s">
        <v>358</v>
      </c>
    </row>
    <row r="62" spans="1:18" x14ac:dyDescent="0.35">
      <c r="A62" s="4">
        <v>0.43750000000000006</v>
      </c>
      <c r="B62" s="4">
        <v>0.45138888888888895</v>
      </c>
      <c r="C62" s="9"/>
      <c r="D62" s="129" t="s">
        <v>24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1"/>
    </row>
    <row r="63" spans="1:18" x14ac:dyDescent="0.35">
      <c r="A63" s="28"/>
      <c r="B63" s="28"/>
      <c r="C63" s="29"/>
      <c r="D63" s="132" t="s">
        <v>57</v>
      </c>
      <c r="E63" s="133"/>
      <c r="F63" s="133"/>
      <c r="G63" s="133"/>
      <c r="H63" s="134" t="s">
        <v>188</v>
      </c>
      <c r="I63" s="133" t="s">
        <v>58</v>
      </c>
      <c r="J63" s="133"/>
      <c r="K63" s="133"/>
      <c r="L63" s="133"/>
      <c r="M63" s="134" t="s">
        <v>189</v>
      </c>
      <c r="N63" s="133" t="s">
        <v>59</v>
      </c>
      <c r="O63" s="133"/>
      <c r="P63" s="133"/>
      <c r="Q63" s="133"/>
      <c r="R63" s="135" t="s">
        <v>190</v>
      </c>
    </row>
    <row r="64" spans="1:18" x14ac:dyDescent="0.35">
      <c r="A64" s="28"/>
      <c r="B64" s="28"/>
      <c r="C64" s="5"/>
      <c r="D64" s="129" t="s">
        <v>53</v>
      </c>
      <c r="E64" s="136" t="s">
        <v>29</v>
      </c>
      <c r="F64" s="136"/>
      <c r="G64" s="136"/>
      <c r="H64" s="141"/>
      <c r="I64" s="129" t="s">
        <v>53</v>
      </c>
      <c r="J64" s="136" t="s">
        <v>54</v>
      </c>
      <c r="K64" s="136"/>
      <c r="L64" s="136"/>
      <c r="M64" s="141"/>
      <c r="N64" s="129" t="s">
        <v>53</v>
      </c>
      <c r="O64" s="136" t="s">
        <v>55</v>
      </c>
      <c r="P64" s="136"/>
      <c r="Q64" s="136"/>
      <c r="R64" s="141"/>
    </row>
    <row r="65" spans="1:18" x14ac:dyDescent="0.35">
      <c r="A65" s="4" t="s">
        <v>1</v>
      </c>
      <c r="B65" s="4" t="s">
        <v>2</v>
      </c>
      <c r="C65" s="30"/>
      <c r="D65" s="137" t="s">
        <v>56</v>
      </c>
      <c r="E65" s="138" t="s">
        <v>191</v>
      </c>
      <c r="F65" s="138"/>
      <c r="G65" s="138"/>
      <c r="H65" s="140"/>
      <c r="I65" s="137" t="s">
        <v>56</v>
      </c>
      <c r="J65" s="138" t="s">
        <v>191</v>
      </c>
      <c r="K65" s="138"/>
      <c r="L65" s="138"/>
      <c r="M65" s="140"/>
      <c r="N65" s="137" t="s">
        <v>56</v>
      </c>
      <c r="O65" s="138" t="s">
        <v>191</v>
      </c>
      <c r="P65" s="138"/>
      <c r="Q65" s="138"/>
      <c r="R65" s="140"/>
    </row>
    <row r="66" spans="1:18" ht="52" x14ac:dyDescent="0.35">
      <c r="A66" s="4">
        <v>0.45138888888888895</v>
      </c>
      <c r="B66" s="4">
        <v>0.46527777777777785</v>
      </c>
      <c r="C66" s="9"/>
      <c r="D66" s="147">
        <v>13.1</v>
      </c>
      <c r="E66" s="148">
        <v>1175</v>
      </c>
      <c r="F66" s="149" t="s">
        <v>359</v>
      </c>
      <c r="G66" s="149" t="s">
        <v>360</v>
      </c>
      <c r="H66" s="150" t="s">
        <v>361</v>
      </c>
      <c r="I66" s="147">
        <v>14.1</v>
      </c>
      <c r="J66" s="148">
        <v>1225</v>
      </c>
      <c r="K66" s="149" t="s">
        <v>362</v>
      </c>
      <c r="L66" s="149" t="s">
        <v>363</v>
      </c>
      <c r="M66" s="150" t="s">
        <v>200</v>
      </c>
      <c r="N66" s="147">
        <v>15.1</v>
      </c>
      <c r="O66" s="148">
        <v>1123</v>
      </c>
      <c r="P66" s="149" t="s">
        <v>364</v>
      </c>
      <c r="Q66" s="149" t="s">
        <v>365</v>
      </c>
      <c r="R66" s="150" t="s">
        <v>366</v>
      </c>
    </row>
    <row r="67" spans="1:18" ht="65" x14ac:dyDescent="0.35">
      <c r="A67" s="4">
        <v>0.46527777777777785</v>
      </c>
      <c r="B67" s="4">
        <v>0.47916666666666674</v>
      </c>
      <c r="C67" s="9"/>
      <c r="D67" s="147">
        <v>13.2</v>
      </c>
      <c r="E67" s="148">
        <v>1161</v>
      </c>
      <c r="F67" s="149" t="s">
        <v>367</v>
      </c>
      <c r="G67" s="149" t="s">
        <v>368</v>
      </c>
      <c r="H67" s="151" t="s">
        <v>369</v>
      </c>
      <c r="I67" s="147">
        <v>14.2</v>
      </c>
      <c r="J67" s="148">
        <v>1193</v>
      </c>
      <c r="K67" s="149" t="s">
        <v>370</v>
      </c>
      <c r="L67" s="149" t="s">
        <v>371</v>
      </c>
      <c r="M67" s="151" t="s">
        <v>372</v>
      </c>
      <c r="N67" s="147">
        <v>15.2</v>
      </c>
      <c r="O67" s="152">
        <v>1133</v>
      </c>
      <c r="P67" s="153" t="s">
        <v>373</v>
      </c>
      <c r="Q67" s="149" t="s">
        <v>374</v>
      </c>
      <c r="R67" s="151" t="s">
        <v>375</v>
      </c>
    </row>
    <row r="68" spans="1:18" ht="52" x14ac:dyDescent="0.35">
      <c r="A68" s="4">
        <v>0.47916666666666674</v>
      </c>
      <c r="B68" s="4">
        <v>0.49305555555555564</v>
      </c>
      <c r="C68" s="9"/>
      <c r="D68" s="147">
        <v>13.3</v>
      </c>
      <c r="E68" s="148">
        <v>1149</v>
      </c>
      <c r="F68" s="149" t="s">
        <v>376</v>
      </c>
      <c r="G68" s="149" t="s">
        <v>377</v>
      </c>
      <c r="H68" s="151" t="s">
        <v>378</v>
      </c>
      <c r="I68" s="147">
        <v>14.3</v>
      </c>
      <c r="J68" s="148">
        <v>1107</v>
      </c>
      <c r="K68" s="149" t="s">
        <v>379</v>
      </c>
      <c r="L68" s="149" t="s">
        <v>380</v>
      </c>
      <c r="M68" s="151" t="s">
        <v>381</v>
      </c>
      <c r="N68" s="147">
        <v>15.3</v>
      </c>
      <c r="O68" s="152">
        <v>1150</v>
      </c>
      <c r="P68" s="153" t="s">
        <v>382</v>
      </c>
      <c r="Q68" s="149" t="s">
        <v>383</v>
      </c>
      <c r="R68" s="151" t="s">
        <v>384</v>
      </c>
    </row>
    <row r="69" spans="1:18" ht="65" x14ac:dyDescent="0.35">
      <c r="A69" s="4">
        <v>0.49305555555555564</v>
      </c>
      <c r="B69" s="4">
        <v>0.50694444444444453</v>
      </c>
      <c r="C69" s="9"/>
      <c r="D69" s="147">
        <v>13.4</v>
      </c>
      <c r="E69" s="148">
        <v>1144</v>
      </c>
      <c r="F69" s="149" t="s">
        <v>385</v>
      </c>
      <c r="G69" s="149" t="s">
        <v>386</v>
      </c>
      <c r="H69" s="151" t="s">
        <v>387</v>
      </c>
      <c r="I69" s="147">
        <v>14.4</v>
      </c>
      <c r="J69" s="148">
        <v>1204</v>
      </c>
      <c r="K69" s="149" t="s">
        <v>388</v>
      </c>
      <c r="L69" s="149" t="s">
        <v>389</v>
      </c>
      <c r="M69" s="151" t="s">
        <v>390</v>
      </c>
      <c r="N69" s="147">
        <v>15.4</v>
      </c>
      <c r="O69" s="152">
        <v>1180</v>
      </c>
      <c r="P69" s="153" t="s">
        <v>391</v>
      </c>
      <c r="Q69" s="149" t="s">
        <v>392</v>
      </c>
      <c r="R69" s="151" t="s">
        <v>393</v>
      </c>
    </row>
    <row r="70" spans="1:18" ht="52" x14ac:dyDescent="0.35">
      <c r="A70" s="4">
        <v>0.50694444444444453</v>
      </c>
      <c r="B70" s="4">
        <v>0.52083333333333337</v>
      </c>
      <c r="C70" s="9"/>
      <c r="D70" s="147">
        <v>13.5</v>
      </c>
      <c r="E70" s="148">
        <v>1156</v>
      </c>
      <c r="F70" s="149" t="s">
        <v>394</v>
      </c>
      <c r="G70" s="149" t="s">
        <v>334</v>
      </c>
      <c r="H70" s="151" t="s">
        <v>335</v>
      </c>
      <c r="I70" s="147">
        <v>14.5</v>
      </c>
      <c r="J70" s="148">
        <v>1121</v>
      </c>
      <c r="K70" s="149" t="s">
        <v>395</v>
      </c>
      <c r="L70" s="149" t="s">
        <v>396</v>
      </c>
      <c r="M70" s="151" t="s">
        <v>397</v>
      </c>
      <c r="N70" s="147">
        <v>15.5</v>
      </c>
      <c r="O70" s="152">
        <v>1217</v>
      </c>
      <c r="P70" s="153" t="s">
        <v>398</v>
      </c>
      <c r="Q70" s="149" t="s">
        <v>399</v>
      </c>
      <c r="R70" s="151" t="s">
        <v>400</v>
      </c>
    </row>
    <row r="71" spans="1:18" ht="65" x14ac:dyDescent="0.35">
      <c r="A71" s="4">
        <v>0.52083333333333337</v>
      </c>
      <c r="B71" s="4">
        <v>0.53472222222222221</v>
      </c>
      <c r="C71" s="9"/>
      <c r="D71" s="147">
        <v>13.6</v>
      </c>
      <c r="E71" s="148">
        <v>1158</v>
      </c>
      <c r="F71" s="149" t="s">
        <v>401</v>
      </c>
      <c r="G71" s="149" t="s">
        <v>402</v>
      </c>
      <c r="H71" s="151" t="s">
        <v>403</v>
      </c>
      <c r="I71" s="147">
        <v>14.6</v>
      </c>
      <c r="J71" s="148">
        <v>1178</v>
      </c>
      <c r="K71" s="149" t="s">
        <v>404</v>
      </c>
      <c r="L71" s="149" t="s">
        <v>405</v>
      </c>
      <c r="M71" s="151" t="s">
        <v>406</v>
      </c>
      <c r="N71" s="147">
        <v>15.6</v>
      </c>
      <c r="O71" s="152">
        <v>1126</v>
      </c>
      <c r="P71" s="153" t="s">
        <v>407</v>
      </c>
      <c r="Q71" s="149" t="s">
        <v>408</v>
      </c>
      <c r="R71" s="151" t="s">
        <v>409</v>
      </c>
    </row>
    <row r="72" spans="1:18" x14ac:dyDescent="0.35">
      <c r="A72" s="4">
        <v>0.53472222222222221</v>
      </c>
      <c r="B72" s="4">
        <v>0.56944444444444442</v>
      </c>
      <c r="C72" s="9"/>
      <c r="D72" s="129" t="s">
        <v>38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1"/>
    </row>
    <row r="73" spans="1:18" x14ac:dyDescent="0.35">
      <c r="A73" s="28"/>
      <c r="B73" s="28"/>
      <c r="C73" s="29"/>
      <c r="D73" s="132" t="s">
        <v>60</v>
      </c>
      <c r="E73" s="133"/>
      <c r="F73" s="133"/>
      <c r="G73" s="133"/>
      <c r="H73" s="134" t="s">
        <v>188</v>
      </c>
      <c r="I73" s="133" t="s">
        <v>61</v>
      </c>
      <c r="J73" s="133"/>
      <c r="K73" s="133"/>
      <c r="L73" s="133"/>
      <c r="M73" s="134" t="s">
        <v>189</v>
      </c>
      <c r="N73" s="133" t="s">
        <v>62</v>
      </c>
      <c r="O73" s="133"/>
      <c r="P73" s="133"/>
      <c r="Q73" s="133"/>
      <c r="R73" s="135" t="s">
        <v>190</v>
      </c>
    </row>
    <row r="74" spans="1:18" x14ac:dyDescent="0.35">
      <c r="A74" s="28"/>
      <c r="B74" s="28"/>
      <c r="C74" s="5"/>
      <c r="D74" s="129" t="s">
        <v>53</v>
      </c>
      <c r="E74" s="136" t="s">
        <v>29</v>
      </c>
      <c r="F74" s="136"/>
      <c r="G74" s="136"/>
      <c r="H74" s="141"/>
      <c r="I74" s="129" t="s">
        <v>53</v>
      </c>
      <c r="J74" s="136" t="s">
        <v>30</v>
      </c>
      <c r="K74" s="136"/>
      <c r="L74" s="136"/>
      <c r="M74" s="141"/>
      <c r="N74" s="129" t="s">
        <v>53</v>
      </c>
      <c r="O74" s="136" t="s">
        <v>31</v>
      </c>
      <c r="P74" s="136"/>
      <c r="Q74" s="136"/>
      <c r="R74" s="141"/>
    </row>
    <row r="75" spans="1:18" x14ac:dyDescent="0.35">
      <c r="A75" s="4" t="s">
        <v>1</v>
      </c>
      <c r="B75" s="4" t="s">
        <v>2</v>
      </c>
      <c r="C75" s="30"/>
      <c r="D75" s="137" t="s">
        <v>56</v>
      </c>
      <c r="E75" s="138" t="s">
        <v>191</v>
      </c>
      <c r="F75" s="138"/>
      <c r="G75" s="138"/>
      <c r="H75" s="140"/>
      <c r="I75" s="137" t="s">
        <v>56</v>
      </c>
      <c r="J75" s="138" t="s">
        <v>191</v>
      </c>
      <c r="K75" s="138"/>
      <c r="L75" s="138"/>
      <c r="M75" s="140"/>
      <c r="N75" s="137" t="s">
        <v>56</v>
      </c>
      <c r="O75" s="138" t="s">
        <v>191</v>
      </c>
      <c r="P75" s="138"/>
      <c r="Q75" s="138"/>
      <c r="R75" s="140"/>
    </row>
    <row r="76" spans="1:18" ht="78" x14ac:dyDescent="0.35">
      <c r="A76" s="4">
        <v>0.56944444444444442</v>
      </c>
      <c r="B76" s="4">
        <v>0.58333333333333326</v>
      </c>
      <c r="C76" s="9"/>
      <c r="D76" s="147">
        <v>16.100000000000001</v>
      </c>
      <c r="E76" s="148">
        <v>1131</v>
      </c>
      <c r="F76" s="149" t="s">
        <v>410</v>
      </c>
      <c r="G76" s="149" t="s">
        <v>411</v>
      </c>
      <c r="H76" s="150" t="s">
        <v>412</v>
      </c>
      <c r="I76" s="147">
        <v>17.100000000000001</v>
      </c>
      <c r="J76" s="148">
        <v>1151</v>
      </c>
      <c r="K76" s="149" t="s">
        <v>413</v>
      </c>
      <c r="L76" s="149" t="s">
        <v>414</v>
      </c>
      <c r="M76" s="150" t="s">
        <v>415</v>
      </c>
      <c r="N76" s="147">
        <v>18.100000000000001</v>
      </c>
      <c r="O76" s="148">
        <v>1229</v>
      </c>
      <c r="P76" s="149" t="s">
        <v>416</v>
      </c>
      <c r="Q76" s="149" t="s">
        <v>417</v>
      </c>
      <c r="R76" s="150" t="s">
        <v>266</v>
      </c>
    </row>
    <row r="77" spans="1:18" ht="65" x14ac:dyDescent="0.35">
      <c r="A77" s="4">
        <v>0.58333333333333326</v>
      </c>
      <c r="B77" s="4">
        <v>0.5972222222222221</v>
      </c>
      <c r="C77" s="9"/>
      <c r="D77" s="147">
        <v>16.2</v>
      </c>
      <c r="E77" s="148">
        <v>1176</v>
      </c>
      <c r="F77" s="149" t="s">
        <v>418</v>
      </c>
      <c r="G77" s="149" t="s">
        <v>360</v>
      </c>
      <c r="H77" s="151" t="s">
        <v>361</v>
      </c>
      <c r="I77" s="147">
        <v>17.2</v>
      </c>
      <c r="J77" s="148">
        <v>1132</v>
      </c>
      <c r="K77" s="149" t="s">
        <v>419</v>
      </c>
      <c r="L77" s="149" t="s">
        <v>420</v>
      </c>
      <c r="M77" s="151" t="s">
        <v>421</v>
      </c>
      <c r="N77" s="147">
        <v>18.2</v>
      </c>
      <c r="O77" s="148">
        <v>1118</v>
      </c>
      <c r="P77" s="153" t="s">
        <v>422</v>
      </c>
      <c r="Q77" s="149" t="s">
        <v>423</v>
      </c>
      <c r="R77" s="151" t="s">
        <v>424</v>
      </c>
    </row>
    <row r="78" spans="1:18" ht="52" x14ac:dyDescent="0.35">
      <c r="A78" s="4">
        <v>0.5972222222222221</v>
      </c>
      <c r="B78" s="4">
        <v>0.61111111111111094</v>
      </c>
      <c r="C78" s="9"/>
      <c r="D78" s="147">
        <v>16.3</v>
      </c>
      <c r="E78" s="148">
        <v>1212</v>
      </c>
      <c r="F78" s="149" t="s">
        <v>425</v>
      </c>
      <c r="G78" s="149" t="s">
        <v>426</v>
      </c>
      <c r="H78" s="151" t="s">
        <v>427</v>
      </c>
      <c r="I78" s="147">
        <v>17.3</v>
      </c>
      <c r="J78" s="148">
        <v>1169</v>
      </c>
      <c r="K78" s="149" t="s">
        <v>428</v>
      </c>
      <c r="L78" s="149" t="s">
        <v>429</v>
      </c>
      <c r="M78" s="151" t="s">
        <v>310</v>
      </c>
      <c r="N78" s="147">
        <v>18.3</v>
      </c>
      <c r="O78" s="148">
        <v>1171</v>
      </c>
      <c r="P78" s="153" t="s">
        <v>430</v>
      </c>
      <c r="Q78" s="149" t="s">
        <v>431</v>
      </c>
      <c r="R78" s="151" t="s">
        <v>323</v>
      </c>
    </row>
    <row r="79" spans="1:18" ht="78" x14ac:dyDescent="0.35">
      <c r="A79" s="4">
        <v>0.61111111111111094</v>
      </c>
      <c r="B79" s="4">
        <v>0.62499999999999978</v>
      </c>
      <c r="C79" s="9"/>
      <c r="D79" s="147">
        <v>16.399999999999999</v>
      </c>
      <c r="E79" s="148">
        <v>1206</v>
      </c>
      <c r="F79" s="149" t="s">
        <v>432</v>
      </c>
      <c r="G79" s="149" t="s">
        <v>433</v>
      </c>
      <c r="H79" s="151" t="s">
        <v>409</v>
      </c>
      <c r="I79" s="147">
        <v>17.399999999999999</v>
      </c>
      <c r="J79" s="148">
        <v>1146</v>
      </c>
      <c r="K79" s="149" t="s">
        <v>434</v>
      </c>
      <c r="L79" s="149" t="s">
        <v>435</v>
      </c>
      <c r="M79" s="151" t="s">
        <v>436</v>
      </c>
      <c r="N79" s="147">
        <v>18.399999999999999</v>
      </c>
      <c r="O79" s="148">
        <v>1205</v>
      </c>
      <c r="P79" s="153" t="s">
        <v>437</v>
      </c>
      <c r="Q79" s="149" t="s">
        <v>438</v>
      </c>
      <c r="R79" s="151" t="s">
        <v>439</v>
      </c>
    </row>
    <row r="80" spans="1:18" ht="65" x14ac:dyDescent="0.35">
      <c r="A80" s="4">
        <v>0.62499999999999978</v>
      </c>
      <c r="B80" s="4">
        <v>0.63888888888888862</v>
      </c>
      <c r="C80" s="9"/>
      <c r="D80" s="147">
        <v>16.5</v>
      </c>
      <c r="E80" s="148">
        <v>1210</v>
      </c>
      <c r="F80" s="149" t="s">
        <v>440</v>
      </c>
      <c r="G80" s="149" t="s">
        <v>441</v>
      </c>
      <c r="H80" s="151" t="s">
        <v>442</v>
      </c>
      <c r="I80" s="147">
        <v>17.5</v>
      </c>
      <c r="J80" s="148">
        <v>1147</v>
      </c>
      <c r="K80" s="149" t="s">
        <v>443</v>
      </c>
      <c r="L80" s="149" t="s">
        <v>444</v>
      </c>
      <c r="M80" s="151" t="s">
        <v>269</v>
      </c>
      <c r="N80" s="147">
        <v>18.5</v>
      </c>
      <c r="O80" s="148">
        <v>1232</v>
      </c>
      <c r="P80" s="153" t="s">
        <v>445</v>
      </c>
      <c r="Q80" s="149" t="s">
        <v>446</v>
      </c>
      <c r="R80" s="151" t="s">
        <v>387</v>
      </c>
    </row>
    <row r="81" spans="1:18" x14ac:dyDescent="0.35">
      <c r="A81" s="4">
        <v>0.63888888888888862</v>
      </c>
      <c r="B81" s="4">
        <v>0.65277777777777746</v>
      </c>
      <c r="C81" s="9"/>
      <c r="D81" s="142" t="s">
        <v>24</v>
      </c>
      <c r="E81" s="143"/>
      <c r="F81" s="130"/>
      <c r="G81" s="130"/>
      <c r="H81" s="130"/>
      <c r="I81" s="143"/>
      <c r="J81" s="143"/>
      <c r="K81" s="143"/>
      <c r="L81" s="143"/>
      <c r="M81" s="143"/>
      <c r="N81" s="143"/>
      <c r="O81" s="130"/>
      <c r="P81" s="130"/>
      <c r="Q81" s="130"/>
      <c r="R81" s="131"/>
    </row>
    <row r="82" spans="1:18" x14ac:dyDescent="0.35">
      <c r="A82" s="28"/>
      <c r="B82" s="28"/>
      <c r="C82" s="29"/>
      <c r="D82" s="132" t="s">
        <v>63</v>
      </c>
      <c r="E82" s="133"/>
      <c r="F82" s="133"/>
      <c r="G82" s="133"/>
      <c r="H82" s="134" t="s">
        <v>188</v>
      </c>
      <c r="I82" s="133" t="s">
        <v>64</v>
      </c>
      <c r="J82" s="133"/>
      <c r="K82" s="133"/>
      <c r="L82" s="133"/>
      <c r="M82" s="134" t="s">
        <v>189</v>
      </c>
      <c r="N82" s="133" t="s">
        <v>65</v>
      </c>
      <c r="O82" s="133"/>
      <c r="P82" s="133"/>
      <c r="Q82" s="133"/>
      <c r="R82" s="135" t="s">
        <v>190</v>
      </c>
    </row>
    <row r="83" spans="1:18" x14ac:dyDescent="0.35">
      <c r="A83" s="28"/>
      <c r="B83" s="28"/>
      <c r="C83" s="5"/>
      <c r="D83" s="129" t="s">
        <v>53</v>
      </c>
      <c r="E83" s="136" t="s">
        <v>66</v>
      </c>
      <c r="F83" s="136"/>
      <c r="G83" s="136"/>
      <c r="H83" s="141"/>
      <c r="I83" s="129" t="s">
        <v>53</v>
      </c>
      <c r="J83" s="136" t="s">
        <v>67</v>
      </c>
      <c r="K83" s="136"/>
      <c r="L83" s="136"/>
      <c r="M83" s="141"/>
      <c r="N83" s="129" t="s">
        <v>53</v>
      </c>
      <c r="O83" s="136" t="s">
        <v>68</v>
      </c>
      <c r="P83" s="136"/>
      <c r="Q83" s="136"/>
      <c r="R83" s="141"/>
    </row>
    <row r="84" spans="1:18" x14ac:dyDescent="0.35">
      <c r="A84" s="4" t="s">
        <v>1</v>
      </c>
      <c r="B84" s="4" t="s">
        <v>2</v>
      </c>
      <c r="C84" s="30"/>
      <c r="D84" s="137" t="s">
        <v>56</v>
      </c>
      <c r="E84" s="138" t="s">
        <v>191</v>
      </c>
      <c r="F84" s="138"/>
      <c r="G84" s="138"/>
      <c r="H84" s="140"/>
      <c r="I84" s="137" t="s">
        <v>56</v>
      </c>
      <c r="J84" s="138" t="s">
        <v>191</v>
      </c>
      <c r="K84" s="138"/>
      <c r="L84" s="138"/>
      <c r="M84" s="140"/>
      <c r="N84" s="137" t="s">
        <v>56</v>
      </c>
      <c r="O84" s="138" t="s">
        <v>191</v>
      </c>
      <c r="P84" s="138"/>
      <c r="Q84" s="138"/>
      <c r="R84" s="140"/>
    </row>
    <row r="85" spans="1:18" ht="52" x14ac:dyDescent="0.35">
      <c r="A85" s="4">
        <v>0.65277777777777746</v>
      </c>
      <c r="B85" s="4">
        <v>0.6666666666666663</v>
      </c>
      <c r="C85" s="9"/>
      <c r="D85" s="147">
        <v>19.100000000000001</v>
      </c>
      <c r="E85" s="148">
        <v>1155</v>
      </c>
      <c r="F85" s="149" t="s">
        <v>447</v>
      </c>
      <c r="G85" s="149" t="s">
        <v>448</v>
      </c>
      <c r="H85" s="150" t="s">
        <v>449</v>
      </c>
      <c r="I85" s="147">
        <v>20.100000000000001</v>
      </c>
      <c r="J85" s="148">
        <v>1201</v>
      </c>
      <c r="K85" s="149" t="s">
        <v>450</v>
      </c>
      <c r="L85" s="149" t="s">
        <v>451</v>
      </c>
      <c r="M85" s="150" t="s">
        <v>452</v>
      </c>
      <c r="N85" s="147">
        <v>21.1</v>
      </c>
      <c r="O85" s="148">
        <v>1184</v>
      </c>
      <c r="P85" s="153" t="s">
        <v>453</v>
      </c>
      <c r="Q85" s="149" t="s">
        <v>454</v>
      </c>
      <c r="R85" s="150" t="s">
        <v>455</v>
      </c>
    </row>
    <row r="86" spans="1:18" ht="52" x14ac:dyDescent="0.35">
      <c r="A86" s="4">
        <v>0.6666666666666663</v>
      </c>
      <c r="B86" s="4">
        <v>0.68055555555555514</v>
      </c>
      <c r="C86" s="9"/>
      <c r="D86" s="147">
        <v>19.2</v>
      </c>
      <c r="E86" s="148">
        <v>1142</v>
      </c>
      <c r="F86" s="149" t="s">
        <v>456</v>
      </c>
      <c r="G86" s="149" t="s">
        <v>457</v>
      </c>
      <c r="H86" s="151" t="s">
        <v>409</v>
      </c>
      <c r="I86" s="147">
        <v>20.2</v>
      </c>
      <c r="J86" s="148">
        <v>1162</v>
      </c>
      <c r="K86" s="149" t="s">
        <v>458</v>
      </c>
      <c r="L86" s="149" t="s">
        <v>459</v>
      </c>
      <c r="M86" s="151" t="s">
        <v>460</v>
      </c>
      <c r="N86" s="147">
        <v>21.2</v>
      </c>
      <c r="O86" s="152">
        <v>1182</v>
      </c>
      <c r="P86" s="153" t="s">
        <v>461</v>
      </c>
      <c r="Q86" s="149" t="s">
        <v>462</v>
      </c>
      <c r="R86" s="151" t="s">
        <v>463</v>
      </c>
    </row>
    <row r="87" spans="1:18" ht="52" x14ac:dyDescent="0.35">
      <c r="A87" s="4">
        <v>0.68055555555555514</v>
      </c>
      <c r="B87" s="4">
        <v>0.69444444444444398</v>
      </c>
      <c r="C87" s="9"/>
      <c r="D87" s="147">
        <v>19.3</v>
      </c>
      <c r="E87" s="148">
        <v>1192</v>
      </c>
      <c r="F87" s="149" t="s">
        <v>464</v>
      </c>
      <c r="G87" s="149" t="s">
        <v>465</v>
      </c>
      <c r="H87" s="151" t="s">
        <v>466</v>
      </c>
      <c r="I87" s="147">
        <v>20.3</v>
      </c>
      <c r="J87" s="148">
        <v>1134</v>
      </c>
      <c r="K87" s="149" t="s">
        <v>467</v>
      </c>
      <c r="L87" s="149" t="s">
        <v>468</v>
      </c>
      <c r="M87" s="151" t="s">
        <v>469</v>
      </c>
      <c r="N87" s="147">
        <v>21.3</v>
      </c>
      <c r="O87" s="152">
        <v>1195</v>
      </c>
      <c r="P87" s="153" t="s">
        <v>470</v>
      </c>
      <c r="Q87" s="149" t="s">
        <v>471</v>
      </c>
      <c r="R87" s="151" t="s">
        <v>472</v>
      </c>
    </row>
    <row r="88" spans="1:18" ht="26" customHeight="1" x14ac:dyDescent="0.35">
      <c r="A88" s="4">
        <v>0.69444444444444398</v>
      </c>
      <c r="B88" s="4">
        <v>0.71527777777777735</v>
      </c>
      <c r="C88" s="9"/>
      <c r="D88" s="144" t="s">
        <v>69</v>
      </c>
      <c r="E88" s="143"/>
      <c r="F88" s="143"/>
      <c r="G88" s="143"/>
      <c r="H88" s="143"/>
      <c r="I88" s="143"/>
      <c r="J88" s="145" t="s">
        <v>19</v>
      </c>
      <c r="K88" s="143"/>
      <c r="L88" s="143"/>
      <c r="M88" s="143"/>
      <c r="N88" s="143"/>
      <c r="O88" s="143"/>
      <c r="P88" s="143"/>
      <c r="Q88" s="143"/>
      <c r="R88" s="146"/>
    </row>
    <row r="89" spans="1:18" x14ac:dyDescent="0.35">
      <c r="A89" s="28"/>
      <c r="B89" s="28"/>
    </row>
    <row r="90" spans="1:18" hidden="1" x14ac:dyDescent="0.35">
      <c r="A90" s="26"/>
      <c r="B90" s="26"/>
      <c r="D90" t="s">
        <v>70</v>
      </c>
      <c r="G90" s="27">
        <v>0</v>
      </c>
    </row>
    <row r="91" spans="1:18" ht="21" x14ac:dyDescent="0.5">
      <c r="A91" s="4" t="s">
        <v>1</v>
      </c>
      <c r="B91" s="4" t="s">
        <v>2</v>
      </c>
      <c r="C91" s="5"/>
      <c r="D91" s="165">
        <v>45744</v>
      </c>
      <c r="E91" s="166"/>
      <c r="F91" s="158"/>
      <c r="G91" s="31"/>
      <c r="H91" s="32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1:18" x14ac:dyDescent="0.35">
      <c r="A92" s="4">
        <v>0.33333333333333331</v>
      </c>
      <c r="B92" s="4">
        <v>0.39583333333333331</v>
      </c>
      <c r="C92" s="9"/>
      <c r="D92" s="35" t="s">
        <v>71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7"/>
    </row>
    <row r="93" spans="1:18" x14ac:dyDescent="0.35">
      <c r="A93" s="4">
        <v>0.39583333333333331</v>
      </c>
      <c r="B93" s="4">
        <v>0.47916666666666663</v>
      </c>
      <c r="C93" s="9"/>
      <c r="D93" s="38" t="s">
        <v>72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40"/>
    </row>
    <row r="94" spans="1:18" x14ac:dyDescent="0.35">
      <c r="A94" s="4">
        <v>0.47916666666666663</v>
      </c>
      <c r="B94" s="4">
        <v>0.52083333333333326</v>
      </c>
      <c r="C94" s="9"/>
      <c r="D94" s="38" t="s">
        <v>73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</row>
    <row r="95" spans="1:18" hidden="1" x14ac:dyDescent="0.35">
      <c r="A95" s="41"/>
      <c r="B95" s="41"/>
      <c r="C95" s="29"/>
      <c r="D95" s="42" t="s">
        <v>74</v>
      </c>
      <c r="E95" s="43"/>
      <c r="F95" s="43"/>
      <c r="G95" s="43"/>
      <c r="H95" s="44" t="e">
        <f>#REF!</f>
        <v>#REF!</v>
      </c>
      <c r="I95" s="43" t="s">
        <v>75</v>
      </c>
      <c r="J95" s="43"/>
      <c r="K95" s="43"/>
      <c r="L95" s="43"/>
      <c r="M95" s="44" t="e">
        <f>#REF!</f>
        <v>#REF!</v>
      </c>
      <c r="N95" s="43" t="s">
        <v>76</v>
      </c>
      <c r="O95" s="43"/>
      <c r="P95" s="43"/>
      <c r="Q95" s="43"/>
      <c r="R95" s="43"/>
    </row>
    <row r="96" spans="1:18" hidden="1" x14ac:dyDescent="0.35">
      <c r="A96" s="41"/>
      <c r="B96" s="41"/>
      <c r="C96" s="9"/>
      <c r="D96" s="45" t="s">
        <v>53</v>
      </c>
      <c r="E96" s="46"/>
      <c r="F96" s="46"/>
      <c r="G96" s="46"/>
      <c r="H96" s="47"/>
      <c r="I96" s="45" t="s">
        <v>53</v>
      </c>
      <c r="J96" s="48"/>
      <c r="K96" s="48"/>
      <c r="L96" s="48"/>
      <c r="M96" s="47"/>
      <c r="N96" s="45" t="s">
        <v>53</v>
      </c>
      <c r="O96" s="48"/>
      <c r="P96" s="48"/>
      <c r="Q96" s="48"/>
      <c r="R96" s="48"/>
    </row>
    <row r="97" spans="1:18" hidden="1" x14ac:dyDescent="0.35">
      <c r="A97" s="41"/>
      <c r="B97" s="41"/>
      <c r="C97" s="49"/>
      <c r="D97" s="50" t="s">
        <v>56</v>
      </c>
      <c r="E97" s="51"/>
      <c r="F97" s="51"/>
      <c r="G97" s="51"/>
      <c r="H97" s="52"/>
      <c r="I97" s="50" t="s">
        <v>56</v>
      </c>
      <c r="J97" s="51"/>
      <c r="K97" s="51"/>
      <c r="L97" s="51"/>
      <c r="M97" s="52"/>
      <c r="N97" s="50" t="s">
        <v>56</v>
      </c>
      <c r="O97" s="51"/>
      <c r="P97" s="51"/>
      <c r="Q97" s="51"/>
      <c r="R97" s="51"/>
    </row>
    <row r="98" spans="1:18" hidden="1" x14ac:dyDescent="0.35">
      <c r="A98" s="41" t="e">
        <f>#REF!</f>
        <v>#REF!</v>
      </c>
      <c r="B98" s="41" t="e">
        <f t="shared" ref="B98:B108" si="0">A98+TIME(0,20,0)</f>
        <v>#REF!</v>
      </c>
      <c r="C98" s="9"/>
      <c r="D98" s="53">
        <v>1</v>
      </c>
      <c r="E98" s="54"/>
      <c r="F98" s="54"/>
      <c r="G98" s="54"/>
      <c r="H98" s="55"/>
      <c r="I98" s="56"/>
      <c r="J98" s="54"/>
      <c r="K98" s="54"/>
      <c r="L98" s="54"/>
      <c r="M98" s="55"/>
      <c r="N98" s="56"/>
      <c r="O98" s="54"/>
      <c r="P98" s="54"/>
      <c r="Q98" s="54"/>
      <c r="R98" s="54"/>
    </row>
    <row r="99" spans="1:18" hidden="1" x14ac:dyDescent="0.35">
      <c r="A99" s="41" t="e">
        <f>B98</f>
        <v>#REF!</v>
      </c>
      <c r="B99" s="41" t="e">
        <f t="shared" si="0"/>
        <v>#REF!</v>
      </c>
      <c r="C99" s="9"/>
      <c r="D99" s="57">
        <v>2</v>
      </c>
      <c r="E99" s="58"/>
      <c r="F99" s="58"/>
      <c r="G99" s="58"/>
      <c r="H99" s="59"/>
      <c r="I99" s="56"/>
      <c r="J99" s="58"/>
      <c r="K99" s="58"/>
      <c r="L99" s="58"/>
      <c r="M99" s="59"/>
      <c r="N99" s="56"/>
      <c r="O99" s="58"/>
      <c r="P99" s="58"/>
      <c r="Q99" s="58"/>
      <c r="R99" s="58"/>
    </row>
    <row r="100" spans="1:18" hidden="1" x14ac:dyDescent="0.35">
      <c r="A100" s="41" t="e">
        <f>B99</f>
        <v>#REF!</v>
      </c>
      <c r="B100" s="41" t="e">
        <f t="shared" si="0"/>
        <v>#REF!</v>
      </c>
      <c r="C100" s="9"/>
      <c r="D100" s="53">
        <v>3</v>
      </c>
      <c r="E100" s="58"/>
      <c r="F100" s="58"/>
      <c r="G100" s="58"/>
      <c r="H100" s="59"/>
      <c r="I100" s="56"/>
      <c r="J100" s="58"/>
      <c r="K100" s="58"/>
      <c r="L100" s="58"/>
      <c r="M100" s="59"/>
      <c r="N100" s="56"/>
      <c r="O100" s="58"/>
      <c r="P100" s="58"/>
      <c r="Q100" s="58"/>
      <c r="R100" s="58"/>
    </row>
    <row r="101" spans="1:18" hidden="1" x14ac:dyDescent="0.35">
      <c r="A101" s="41" t="e">
        <f t="shared" ref="A101:A102" si="1">B100</f>
        <v>#REF!</v>
      </c>
      <c r="B101" s="41" t="e">
        <f t="shared" si="0"/>
        <v>#REF!</v>
      </c>
      <c r="C101" s="9"/>
      <c r="D101" s="57">
        <v>4</v>
      </c>
      <c r="E101" s="58"/>
      <c r="F101" s="58"/>
      <c r="G101" s="58"/>
      <c r="H101" s="59"/>
      <c r="I101" s="56"/>
      <c r="J101" s="58"/>
      <c r="K101" s="58"/>
      <c r="L101" s="58"/>
      <c r="M101" s="59"/>
      <c r="N101" s="56"/>
      <c r="O101" s="58"/>
      <c r="P101" s="58"/>
      <c r="Q101" s="58"/>
      <c r="R101" s="58"/>
    </row>
    <row r="102" spans="1:18" hidden="1" x14ac:dyDescent="0.35">
      <c r="A102" s="41" t="e">
        <f t="shared" si="1"/>
        <v>#REF!</v>
      </c>
      <c r="B102" s="41" t="e">
        <f t="shared" si="0"/>
        <v>#REF!</v>
      </c>
      <c r="C102" s="9"/>
      <c r="D102" s="53">
        <v>5</v>
      </c>
      <c r="E102" s="58"/>
      <c r="F102" s="58"/>
      <c r="G102" s="58"/>
      <c r="H102" s="59"/>
      <c r="I102" s="56"/>
      <c r="J102" s="58"/>
      <c r="K102" s="58"/>
      <c r="L102" s="58"/>
      <c r="M102" s="59"/>
      <c r="N102" s="56"/>
      <c r="O102" s="58"/>
      <c r="P102" s="58"/>
      <c r="Q102" s="58"/>
      <c r="R102" s="58"/>
    </row>
    <row r="103" spans="1:18" hidden="1" x14ac:dyDescent="0.35">
      <c r="A103" s="41" t="e">
        <f>B102</f>
        <v>#REF!</v>
      </c>
      <c r="B103" s="41" t="e">
        <f t="shared" si="0"/>
        <v>#REF!</v>
      </c>
      <c r="C103" s="9"/>
      <c r="D103" s="57">
        <v>6</v>
      </c>
      <c r="E103" s="58"/>
      <c r="F103" s="58"/>
      <c r="G103" s="58"/>
      <c r="H103" s="59"/>
      <c r="I103" s="56"/>
      <c r="J103" s="54"/>
      <c r="K103" s="54"/>
      <c r="L103" s="54"/>
      <c r="M103" s="55"/>
      <c r="N103" s="60"/>
      <c r="O103" s="54"/>
      <c r="P103" s="54"/>
      <c r="Q103" s="54"/>
      <c r="R103" s="54"/>
    </row>
    <row r="104" spans="1:18" hidden="1" x14ac:dyDescent="0.35">
      <c r="A104" s="41" t="e">
        <f>B103</f>
        <v>#REF!</v>
      </c>
      <c r="B104" s="41" t="e">
        <f t="shared" si="0"/>
        <v>#REF!</v>
      </c>
      <c r="C104" s="9"/>
      <c r="D104" s="53">
        <v>7</v>
      </c>
      <c r="E104" s="58"/>
      <c r="F104" s="58"/>
      <c r="G104" s="58"/>
      <c r="H104" s="59"/>
      <c r="I104" s="56"/>
      <c r="J104" s="54"/>
      <c r="K104" s="54"/>
      <c r="L104" s="54"/>
      <c r="M104" s="55"/>
      <c r="N104" s="60"/>
      <c r="O104" s="58"/>
      <c r="P104" s="58"/>
      <c r="Q104" s="58"/>
      <c r="R104" s="58"/>
    </row>
    <row r="105" spans="1:18" hidden="1" x14ac:dyDescent="0.35">
      <c r="A105" s="41" t="e">
        <f t="shared" ref="A105:A106" si="2">B104</f>
        <v>#REF!</v>
      </c>
      <c r="B105" s="41" t="e">
        <f t="shared" si="0"/>
        <v>#REF!</v>
      </c>
      <c r="C105" s="61"/>
      <c r="D105" s="57">
        <v>8</v>
      </c>
      <c r="E105" s="54"/>
      <c r="F105" s="54"/>
      <c r="G105" s="54"/>
      <c r="H105" s="55"/>
      <c r="I105" s="56"/>
      <c r="J105" s="58"/>
      <c r="K105" s="58"/>
      <c r="L105" s="58"/>
      <c r="M105" s="59"/>
      <c r="N105" s="60"/>
      <c r="O105" s="58"/>
      <c r="P105" s="58"/>
      <c r="Q105" s="58"/>
      <c r="R105" s="58"/>
    </row>
    <row r="106" spans="1:18" hidden="1" x14ac:dyDescent="0.35">
      <c r="A106" s="41" t="e">
        <f t="shared" si="2"/>
        <v>#REF!</v>
      </c>
      <c r="B106" s="41" t="e">
        <f t="shared" si="0"/>
        <v>#REF!</v>
      </c>
      <c r="C106" s="61"/>
      <c r="D106" s="53">
        <v>9</v>
      </c>
      <c r="E106" s="58"/>
      <c r="F106" s="58"/>
      <c r="G106" s="58"/>
      <c r="H106" s="59"/>
      <c r="I106" s="56"/>
      <c r="J106" s="58"/>
      <c r="K106" s="58"/>
      <c r="L106" s="58"/>
      <c r="M106" s="59"/>
      <c r="N106" s="60"/>
      <c r="O106" s="58"/>
      <c r="P106" s="58"/>
      <c r="Q106" s="58"/>
      <c r="R106" s="58"/>
    </row>
    <row r="107" spans="1:18" hidden="1" x14ac:dyDescent="0.35">
      <c r="A107" s="41" t="e">
        <f>B106</f>
        <v>#REF!</v>
      </c>
      <c r="B107" s="41" t="e">
        <f>A107+TIME(1,0,0)</f>
        <v>#REF!</v>
      </c>
      <c r="C107" s="9"/>
      <c r="D107" s="62" t="s">
        <v>38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18" hidden="1" x14ac:dyDescent="0.35">
      <c r="A108" s="41" t="e">
        <f>B107</f>
        <v>#REF!</v>
      </c>
      <c r="B108" s="41" t="e">
        <f t="shared" si="0"/>
        <v>#REF!</v>
      </c>
      <c r="C108" s="61"/>
      <c r="D108" s="63" t="s">
        <v>77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 t="s">
        <v>78</v>
      </c>
      <c r="O108" s="36"/>
      <c r="P108" s="36"/>
      <c r="Q108" s="36"/>
      <c r="R108" s="36"/>
    </row>
    <row r="109" spans="1:18" hidden="1" x14ac:dyDescent="0.35">
      <c r="A109" s="41" t="e">
        <f t="shared" ref="A109:A111" si="3">B108</f>
        <v>#REF!</v>
      </c>
      <c r="B109" s="41" t="e">
        <f>A109+TIME(0,10,0)</f>
        <v>#REF!</v>
      </c>
      <c r="C109" s="9"/>
      <c r="D109" s="63" t="s">
        <v>79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 t="s">
        <v>78</v>
      </c>
      <c r="O109" s="36"/>
      <c r="P109" s="36"/>
      <c r="Q109" s="36"/>
      <c r="R109" s="36"/>
    </row>
    <row r="110" spans="1:18" hidden="1" x14ac:dyDescent="0.35">
      <c r="A110" s="41" t="e">
        <f t="shared" si="3"/>
        <v>#REF!</v>
      </c>
      <c r="B110" s="41" t="e">
        <f>A110+TIME(0,15,0)</f>
        <v>#REF!</v>
      </c>
      <c r="C110" s="9"/>
      <c r="D110" s="63" t="s">
        <v>80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 t="s">
        <v>78</v>
      </c>
      <c r="O110" s="36"/>
      <c r="P110" s="36"/>
      <c r="Q110" s="36"/>
      <c r="R110" s="36"/>
    </row>
    <row r="111" spans="1:18" hidden="1" x14ac:dyDescent="0.35">
      <c r="A111" s="41" t="e">
        <f t="shared" si="3"/>
        <v>#REF!</v>
      </c>
      <c r="B111" s="41" t="e">
        <f>A111+TIME(0,30,0)</f>
        <v>#REF!</v>
      </c>
      <c r="C111" s="9"/>
      <c r="D111" s="64" t="s">
        <v>81</v>
      </c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</row>
    <row r="112" spans="1:18" hidden="1" x14ac:dyDescent="0.35"/>
    <row r="113" spans="21:25" hidden="1" x14ac:dyDescent="0.35"/>
    <row r="114" spans="21:25" hidden="1" x14ac:dyDescent="0.35">
      <c r="U114" s="66" t="s">
        <v>82</v>
      </c>
      <c r="V114" s="67" t="s">
        <v>83</v>
      </c>
      <c r="W114" s="67" t="s">
        <v>84</v>
      </c>
      <c r="X114" s="67" t="s">
        <v>85</v>
      </c>
      <c r="Y114" s="66" t="s">
        <v>35</v>
      </c>
    </row>
    <row r="115" spans="21:25" hidden="1" x14ac:dyDescent="0.35">
      <c r="U115" s="68" t="s">
        <v>86</v>
      </c>
      <c r="V115" s="69" t="s">
        <v>87</v>
      </c>
      <c r="W115" s="70">
        <v>1</v>
      </c>
      <c r="X115" s="70"/>
      <c r="Y115" s="71" t="s">
        <v>88</v>
      </c>
    </row>
    <row r="116" spans="21:25" hidden="1" x14ac:dyDescent="0.35">
      <c r="U116" s="68"/>
      <c r="V116" s="72"/>
      <c r="W116" s="70">
        <v>2</v>
      </c>
      <c r="X116" s="70"/>
      <c r="Y116" s="71" t="s">
        <v>89</v>
      </c>
    </row>
    <row r="117" spans="21:25" hidden="1" x14ac:dyDescent="0.35">
      <c r="U117" s="73" t="s">
        <v>90</v>
      </c>
      <c r="V117" s="69" t="s">
        <v>91</v>
      </c>
      <c r="W117" s="69">
        <v>1</v>
      </c>
      <c r="X117" s="69"/>
      <c r="Y117" s="74" t="s">
        <v>92</v>
      </c>
    </row>
    <row r="118" spans="21:25" hidden="1" x14ac:dyDescent="0.35">
      <c r="U118" s="75"/>
      <c r="V118" s="76"/>
      <c r="W118" s="76">
        <v>2</v>
      </c>
      <c r="X118" s="76"/>
      <c r="Y118" s="77" t="s">
        <v>93</v>
      </c>
    </row>
    <row r="119" spans="21:25" hidden="1" x14ac:dyDescent="0.35">
      <c r="U119" s="73" t="s">
        <v>94</v>
      </c>
      <c r="V119" s="69" t="s">
        <v>95</v>
      </c>
      <c r="W119" s="69">
        <v>1</v>
      </c>
      <c r="X119" s="69"/>
      <c r="Y119" s="74" t="s">
        <v>96</v>
      </c>
    </row>
    <row r="120" spans="21:25" hidden="1" x14ac:dyDescent="0.35"/>
    <row r="121" spans="21:25" hidden="1" x14ac:dyDescent="0.35"/>
    <row r="122" spans="21:25" hidden="1" x14ac:dyDescent="0.35">
      <c r="U122" s="66" t="s">
        <v>82</v>
      </c>
      <c r="V122" s="67" t="s">
        <v>83</v>
      </c>
      <c r="W122" s="67" t="s">
        <v>84</v>
      </c>
      <c r="X122" s="67" t="s">
        <v>85</v>
      </c>
      <c r="Y122" s="66" t="s">
        <v>35</v>
      </c>
    </row>
    <row r="123" spans="21:25" hidden="1" x14ac:dyDescent="0.35">
      <c r="U123" s="68" t="s">
        <v>86</v>
      </c>
      <c r="V123" s="69" t="s">
        <v>87</v>
      </c>
      <c r="W123" s="70">
        <v>1</v>
      </c>
      <c r="X123" s="70"/>
      <c r="Y123" s="71" t="s">
        <v>88</v>
      </c>
    </row>
    <row r="124" spans="21:25" hidden="1" x14ac:dyDescent="0.35">
      <c r="U124" s="68"/>
      <c r="V124" s="72"/>
      <c r="W124" s="70">
        <v>2</v>
      </c>
      <c r="X124" s="70"/>
      <c r="Y124" s="71" t="s">
        <v>89</v>
      </c>
    </row>
    <row r="125" spans="21:25" hidden="1" x14ac:dyDescent="0.35">
      <c r="U125" s="73" t="s">
        <v>90</v>
      </c>
      <c r="V125" s="69" t="s">
        <v>91</v>
      </c>
      <c r="W125" s="69">
        <v>1</v>
      </c>
      <c r="X125" s="69"/>
      <c r="Y125" s="74" t="s">
        <v>92</v>
      </c>
    </row>
    <row r="126" spans="21:25" hidden="1" x14ac:dyDescent="0.35">
      <c r="U126" s="75"/>
      <c r="V126" s="76"/>
      <c r="W126" s="76">
        <v>2</v>
      </c>
      <c r="X126" s="76"/>
      <c r="Y126" s="77" t="s">
        <v>93</v>
      </c>
    </row>
    <row r="127" spans="21:25" hidden="1" x14ac:dyDescent="0.35">
      <c r="U127" s="73" t="s">
        <v>94</v>
      </c>
      <c r="V127" s="69" t="s">
        <v>95</v>
      </c>
      <c r="W127" s="69">
        <v>1</v>
      </c>
      <c r="X127" s="69"/>
      <c r="Y127" s="74" t="s">
        <v>96</v>
      </c>
    </row>
    <row r="128" spans="21:25" hidden="1" x14ac:dyDescent="0.35">
      <c r="U128" s="71"/>
      <c r="V128" s="72"/>
      <c r="W128" s="72">
        <v>2</v>
      </c>
      <c r="X128" s="72"/>
      <c r="Y128" s="71" t="s">
        <v>97</v>
      </c>
    </row>
    <row r="129" spans="21:25" hidden="1" x14ac:dyDescent="0.35">
      <c r="U129" s="71"/>
      <c r="V129" s="72"/>
      <c r="W129" s="72">
        <v>3</v>
      </c>
      <c r="X129" s="72"/>
      <c r="Y129" s="71" t="s">
        <v>98</v>
      </c>
    </row>
    <row r="130" spans="21:25" hidden="1" x14ac:dyDescent="0.35">
      <c r="U130" s="71"/>
      <c r="V130" s="72"/>
      <c r="W130" s="72">
        <v>4</v>
      </c>
      <c r="X130" s="72"/>
      <c r="Y130" s="71" t="s">
        <v>99</v>
      </c>
    </row>
    <row r="131" spans="21:25" hidden="1" x14ac:dyDescent="0.35">
      <c r="U131" s="77"/>
      <c r="V131" s="76"/>
      <c r="W131" s="76">
        <v>5</v>
      </c>
      <c r="X131" s="76"/>
      <c r="Y131" s="77" t="s">
        <v>100</v>
      </c>
    </row>
    <row r="132" spans="21:25" hidden="1" x14ac:dyDescent="0.35">
      <c r="U132" s="73" t="s">
        <v>101</v>
      </c>
      <c r="V132" s="69" t="s">
        <v>102</v>
      </c>
      <c r="W132" s="69">
        <v>1</v>
      </c>
      <c r="X132" s="69"/>
      <c r="Y132" s="74" t="s">
        <v>103</v>
      </c>
    </row>
    <row r="133" spans="21:25" hidden="1" x14ac:dyDescent="0.35">
      <c r="U133" s="71"/>
      <c r="V133" s="72"/>
      <c r="W133" s="72">
        <v>2</v>
      </c>
      <c r="X133" s="72"/>
      <c r="Y133" s="71" t="s">
        <v>104</v>
      </c>
    </row>
    <row r="134" spans="21:25" hidden="1" x14ac:dyDescent="0.35">
      <c r="U134" s="77"/>
      <c r="V134" s="76"/>
      <c r="W134" s="76">
        <v>3</v>
      </c>
      <c r="X134" s="76"/>
      <c r="Y134" s="77" t="s">
        <v>105</v>
      </c>
    </row>
    <row r="135" spans="21:25" hidden="1" x14ac:dyDescent="0.35">
      <c r="U135" s="73" t="s">
        <v>106</v>
      </c>
      <c r="V135" s="69" t="s">
        <v>107</v>
      </c>
      <c r="W135" s="69">
        <v>1</v>
      </c>
      <c r="X135" s="69"/>
      <c r="Y135" s="74" t="s">
        <v>108</v>
      </c>
    </row>
    <row r="136" spans="21:25" hidden="1" x14ac:dyDescent="0.35">
      <c r="U136" s="77"/>
      <c r="V136" s="76"/>
      <c r="W136" s="76">
        <v>2</v>
      </c>
      <c r="X136" s="76"/>
      <c r="Y136" s="77" t="s">
        <v>109</v>
      </c>
    </row>
    <row r="137" spans="21:25" hidden="1" x14ac:dyDescent="0.35">
      <c r="U137" s="73" t="s">
        <v>110</v>
      </c>
      <c r="V137" s="69" t="s">
        <v>111</v>
      </c>
      <c r="W137" s="69">
        <v>1</v>
      </c>
      <c r="X137" s="69"/>
      <c r="Y137" s="74" t="s">
        <v>112</v>
      </c>
    </row>
    <row r="138" spans="21:25" hidden="1" x14ac:dyDescent="0.35">
      <c r="U138" s="78"/>
      <c r="V138" s="72"/>
      <c r="W138" s="72">
        <v>2</v>
      </c>
      <c r="X138" s="72"/>
      <c r="Y138" s="71" t="s">
        <v>113</v>
      </c>
    </row>
    <row r="139" spans="21:25" hidden="1" x14ac:dyDescent="0.35">
      <c r="U139" s="75"/>
      <c r="V139" s="76"/>
      <c r="W139" s="76">
        <v>3</v>
      </c>
      <c r="X139" s="76"/>
      <c r="Y139" s="77" t="s">
        <v>114</v>
      </c>
    </row>
    <row r="140" spans="21:25" hidden="1" x14ac:dyDescent="0.35">
      <c r="U140" s="73" t="s">
        <v>115</v>
      </c>
      <c r="V140" s="69" t="s">
        <v>116</v>
      </c>
      <c r="W140" s="69">
        <v>1</v>
      </c>
      <c r="X140" s="69"/>
      <c r="Y140" s="74" t="s">
        <v>117</v>
      </c>
    </row>
    <row r="141" spans="21:25" hidden="1" x14ac:dyDescent="0.35">
      <c r="U141" s="71"/>
      <c r="V141" s="72"/>
      <c r="W141" s="72">
        <v>2</v>
      </c>
      <c r="X141" s="72"/>
      <c r="Y141" s="71" t="s">
        <v>118</v>
      </c>
    </row>
    <row r="142" spans="21:25" hidden="1" x14ac:dyDescent="0.35">
      <c r="U142" s="71"/>
      <c r="V142" s="72"/>
      <c r="W142" s="72">
        <v>3</v>
      </c>
      <c r="X142" s="72"/>
      <c r="Y142" s="71" t="s">
        <v>119</v>
      </c>
    </row>
    <row r="143" spans="21:25" hidden="1" x14ac:dyDescent="0.35">
      <c r="U143" s="71"/>
      <c r="V143" s="72"/>
      <c r="W143" s="72">
        <v>4</v>
      </c>
      <c r="X143" s="72"/>
      <c r="Y143" s="71" t="s">
        <v>120</v>
      </c>
    </row>
    <row r="144" spans="21:25" hidden="1" x14ac:dyDescent="0.35">
      <c r="U144" s="77"/>
      <c r="V144" s="76"/>
      <c r="W144" s="76">
        <v>5</v>
      </c>
      <c r="X144" s="76"/>
      <c r="Y144" s="77" t="s">
        <v>121</v>
      </c>
    </row>
    <row r="145" spans="21:25" hidden="1" x14ac:dyDescent="0.35">
      <c r="U145" s="73" t="s">
        <v>122</v>
      </c>
      <c r="V145" s="69" t="s">
        <v>123</v>
      </c>
      <c r="W145" s="69">
        <v>1</v>
      </c>
      <c r="X145" s="69"/>
      <c r="Y145" s="74" t="s">
        <v>124</v>
      </c>
    </row>
    <row r="146" spans="21:25" hidden="1" x14ac:dyDescent="0.35">
      <c r="U146" s="77"/>
      <c r="V146" s="76"/>
      <c r="W146" s="76">
        <v>2</v>
      </c>
      <c r="X146" s="76"/>
      <c r="Y146" s="77" t="s">
        <v>125</v>
      </c>
    </row>
    <row r="147" spans="21:25" hidden="1" x14ac:dyDescent="0.35">
      <c r="U147" s="73" t="s">
        <v>126</v>
      </c>
      <c r="V147" s="69" t="s">
        <v>127</v>
      </c>
      <c r="W147" s="69">
        <v>1</v>
      </c>
      <c r="X147" s="69"/>
      <c r="Y147" s="74" t="s">
        <v>128</v>
      </c>
    </row>
    <row r="148" spans="21:25" hidden="1" x14ac:dyDescent="0.35">
      <c r="U148" s="75"/>
      <c r="V148" s="76"/>
      <c r="W148" s="76">
        <v>2</v>
      </c>
      <c r="X148" s="76"/>
      <c r="Y148" s="77" t="s">
        <v>129</v>
      </c>
    </row>
    <row r="149" spans="21:25" hidden="1" x14ac:dyDescent="0.35">
      <c r="U149" s="66" t="s">
        <v>130</v>
      </c>
      <c r="V149" s="79" t="s">
        <v>131</v>
      </c>
      <c r="W149" s="79">
        <v>1</v>
      </c>
      <c r="X149" s="79"/>
      <c r="Y149" s="80" t="s">
        <v>132</v>
      </c>
    </row>
    <row r="150" spans="21:25" hidden="1" x14ac:dyDescent="0.35">
      <c r="U150" s="73" t="s">
        <v>133</v>
      </c>
      <c r="V150" s="69" t="s">
        <v>134</v>
      </c>
      <c r="W150" s="69">
        <v>1</v>
      </c>
      <c r="X150" s="69"/>
      <c r="Y150" s="74" t="s">
        <v>135</v>
      </c>
    </row>
    <row r="151" spans="21:25" hidden="1" x14ac:dyDescent="0.35">
      <c r="U151" s="77"/>
      <c r="V151" s="76"/>
      <c r="W151" s="76">
        <v>2</v>
      </c>
      <c r="X151" s="76"/>
      <c r="Y151" s="77" t="s">
        <v>136</v>
      </c>
    </row>
    <row r="152" spans="21:25" hidden="1" x14ac:dyDescent="0.35">
      <c r="U152" s="73" t="s">
        <v>137</v>
      </c>
      <c r="V152" s="69" t="s">
        <v>138</v>
      </c>
      <c r="W152" s="69">
        <v>1</v>
      </c>
      <c r="X152" s="69"/>
      <c r="Y152" s="74" t="s">
        <v>139</v>
      </c>
    </row>
    <row r="153" spans="21:25" hidden="1" x14ac:dyDescent="0.35">
      <c r="U153" s="77"/>
      <c r="V153" s="76"/>
      <c r="W153" s="76">
        <v>2</v>
      </c>
      <c r="X153" s="76"/>
      <c r="Y153" s="77" t="s">
        <v>140</v>
      </c>
    </row>
    <row r="154" spans="21:25" hidden="1" x14ac:dyDescent="0.35">
      <c r="U154" s="73" t="s">
        <v>141</v>
      </c>
      <c r="V154" s="69" t="s">
        <v>142</v>
      </c>
      <c r="W154" s="69">
        <v>1</v>
      </c>
      <c r="X154" s="69"/>
      <c r="Y154" s="74" t="s">
        <v>143</v>
      </c>
    </row>
    <row r="155" spans="21:25" hidden="1" x14ac:dyDescent="0.35">
      <c r="U155" s="77"/>
      <c r="V155" s="76"/>
      <c r="W155" s="76">
        <v>2</v>
      </c>
      <c r="X155" s="72"/>
      <c r="Y155" s="71" t="s">
        <v>144</v>
      </c>
    </row>
    <row r="156" spans="21:25" hidden="1" x14ac:dyDescent="0.35">
      <c r="U156" s="73" t="s">
        <v>145</v>
      </c>
      <c r="V156" s="69" t="s">
        <v>146</v>
      </c>
      <c r="W156" s="69">
        <v>1</v>
      </c>
      <c r="X156" s="69"/>
      <c r="Y156" s="74" t="s">
        <v>147</v>
      </c>
    </row>
    <row r="157" spans="21:25" hidden="1" x14ac:dyDescent="0.35">
      <c r="U157" s="71"/>
      <c r="V157" s="72"/>
      <c r="W157" s="72">
        <v>2</v>
      </c>
      <c r="X157" s="72"/>
      <c r="Y157" s="71" t="s">
        <v>148</v>
      </c>
    </row>
    <row r="158" spans="21:25" hidden="1" x14ac:dyDescent="0.35">
      <c r="U158" s="77"/>
      <c r="V158" s="76"/>
      <c r="W158" s="76">
        <v>3</v>
      </c>
      <c r="X158" s="76"/>
      <c r="Y158" s="77" t="s">
        <v>149</v>
      </c>
    </row>
    <row r="159" spans="21:25" hidden="1" x14ac:dyDescent="0.35">
      <c r="U159" s="73" t="s">
        <v>150</v>
      </c>
      <c r="V159" s="69" t="s">
        <v>151</v>
      </c>
      <c r="W159" s="69">
        <v>1</v>
      </c>
      <c r="X159" s="69"/>
      <c r="Y159" s="74" t="s">
        <v>152</v>
      </c>
    </row>
    <row r="160" spans="21:25" hidden="1" x14ac:dyDescent="0.35">
      <c r="U160" s="77"/>
      <c r="V160" s="76"/>
      <c r="W160" s="76">
        <v>2</v>
      </c>
      <c r="X160" s="72"/>
      <c r="Y160" s="71" t="s">
        <v>153</v>
      </c>
    </row>
    <row r="161" spans="1:25" hidden="1" x14ac:dyDescent="0.35">
      <c r="U161" s="73" t="s">
        <v>154</v>
      </c>
      <c r="V161" s="69" t="s">
        <v>155</v>
      </c>
      <c r="W161" s="69">
        <v>1</v>
      </c>
      <c r="X161" s="69"/>
      <c r="Y161" s="74" t="s">
        <v>156</v>
      </c>
    </row>
    <row r="162" spans="1:25" hidden="1" x14ac:dyDescent="0.35">
      <c r="U162" s="71"/>
      <c r="V162" s="72"/>
      <c r="W162" s="72">
        <v>2</v>
      </c>
      <c r="X162" s="72"/>
      <c r="Y162" s="71" t="s">
        <v>157</v>
      </c>
    </row>
    <row r="163" spans="1:25" hidden="1" x14ac:dyDescent="0.35">
      <c r="U163" s="77"/>
      <c r="V163" s="76"/>
      <c r="W163" s="76">
        <v>3</v>
      </c>
      <c r="X163" s="76"/>
      <c r="Y163" s="77" t="s">
        <v>158</v>
      </c>
    </row>
    <row r="164" spans="1:25" hidden="1" x14ac:dyDescent="0.35">
      <c r="U164" s="66" t="s">
        <v>159</v>
      </c>
      <c r="V164" s="79" t="s">
        <v>160</v>
      </c>
      <c r="W164" s="79">
        <v>1</v>
      </c>
      <c r="X164" s="79"/>
      <c r="Y164" s="80" t="s">
        <v>159</v>
      </c>
    </row>
    <row r="165" spans="1:25" hidden="1" x14ac:dyDescent="0.35">
      <c r="U165" s="66" t="s">
        <v>161</v>
      </c>
      <c r="V165" s="79" t="s">
        <v>162</v>
      </c>
      <c r="W165" s="79">
        <v>1</v>
      </c>
      <c r="X165" s="79"/>
      <c r="Y165" s="80" t="s">
        <v>161</v>
      </c>
    </row>
    <row r="166" spans="1:25" hidden="1" x14ac:dyDescent="0.35">
      <c r="U166" s="73" t="s">
        <v>163</v>
      </c>
      <c r="V166" s="69" t="s">
        <v>164</v>
      </c>
      <c r="W166" s="69">
        <v>1</v>
      </c>
      <c r="X166" s="69"/>
      <c r="Y166" s="74" t="s">
        <v>165</v>
      </c>
    </row>
    <row r="167" spans="1:25" hidden="1" x14ac:dyDescent="0.35">
      <c r="U167" s="77"/>
      <c r="V167" s="76"/>
      <c r="W167" s="76">
        <v>2</v>
      </c>
      <c r="X167" s="76"/>
      <c r="Y167" s="77" t="s">
        <v>166</v>
      </c>
    </row>
    <row r="169" spans="1:25" x14ac:dyDescent="0.35">
      <c r="D169" s="81" t="s">
        <v>167</v>
      </c>
      <c r="E169" s="82"/>
      <c r="F169" s="82"/>
      <c r="G169" s="82"/>
      <c r="H169" s="82"/>
      <c r="I169" s="82"/>
      <c r="J169" s="82"/>
      <c r="K169" s="82"/>
      <c r="L169" s="82"/>
    </row>
    <row r="170" spans="1:25" x14ac:dyDescent="0.35">
      <c r="D170" s="81" t="s">
        <v>168</v>
      </c>
      <c r="E170" s="82"/>
      <c r="F170" s="82"/>
      <c r="G170" s="81" t="s">
        <v>169</v>
      </c>
      <c r="H170" s="82"/>
      <c r="I170" s="82"/>
      <c r="J170" s="83" t="s">
        <v>170</v>
      </c>
      <c r="K170" s="82"/>
      <c r="L170" s="82"/>
    </row>
    <row r="171" spans="1:25" x14ac:dyDescent="0.35">
      <c r="D171" s="81" t="s">
        <v>171</v>
      </c>
      <c r="E171" s="82"/>
      <c r="F171" s="82"/>
      <c r="G171" s="81" t="s">
        <v>172</v>
      </c>
      <c r="H171" s="82"/>
      <c r="I171" s="82"/>
      <c r="J171" s="83" t="s">
        <v>173</v>
      </c>
      <c r="K171" s="82"/>
      <c r="L171" s="82"/>
    </row>
    <row r="172" spans="1:25" x14ac:dyDescent="0.35">
      <c r="D172" s="81" t="s">
        <v>174</v>
      </c>
      <c r="E172" s="82"/>
      <c r="F172" s="82"/>
      <c r="G172" s="81" t="s">
        <v>175</v>
      </c>
      <c r="H172" s="82"/>
      <c r="I172" s="82"/>
      <c r="J172" s="83" t="s">
        <v>176</v>
      </c>
      <c r="K172" s="82"/>
      <c r="L172" s="82"/>
    </row>
    <row r="174" spans="1:25" x14ac:dyDescent="0.35">
      <c r="A174" s="26" t="s">
        <v>177</v>
      </c>
    </row>
  </sheetData>
  <mergeCells count="6">
    <mergeCell ref="D91:F91"/>
    <mergeCell ref="A1:R1"/>
    <mergeCell ref="C2:R2"/>
    <mergeCell ref="D4:F4"/>
    <mergeCell ref="D13:F13"/>
    <mergeCell ref="D50:F50"/>
  </mergeCells>
  <conditionalFormatting sqref="H25 M25">
    <cfRule type="duplicateValues" dxfId="18" priority="10"/>
  </conditionalFormatting>
  <conditionalFormatting sqref="H26 M26">
    <cfRule type="duplicateValues" dxfId="17" priority="11"/>
  </conditionalFormatting>
  <conditionalFormatting sqref="H27:H30 M27:M30">
    <cfRule type="duplicateValues" dxfId="16" priority="12"/>
  </conditionalFormatting>
  <conditionalFormatting sqref="H35:H38 M35:M38">
    <cfRule type="duplicateValues" dxfId="15" priority="13"/>
  </conditionalFormatting>
  <conditionalFormatting sqref="H43:H45 M43:M45">
    <cfRule type="duplicateValues" dxfId="14" priority="14"/>
  </conditionalFormatting>
  <conditionalFormatting sqref="H56:H61 M56:M61">
    <cfRule type="duplicateValues" dxfId="13" priority="15"/>
  </conditionalFormatting>
  <conditionalFormatting sqref="H66:H71 M66:M71">
    <cfRule type="duplicateValues" dxfId="12" priority="16"/>
  </conditionalFormatting>
  <conditionalFormatting sqref="H76:H80 M76:M80">
    <cfRule type="duplicateValues" dxfId="11" priority="17"/>
  </conditionalFormatting>
  <conditionalFormatting sqref="H85:H87 M85:M87">
    <cfRule type="duplicateValues" dxfId="10" priority="18"/>
  </conditionalFormatting>
  <conditionalFormatting sqref="R25">
    <cfRule type="duplicateValues" dxfId="9" priority="7"/>
  </conditionalFormatting>
  <conditionalFormatting sqref="R26">
    <cfRule type="duplicateValues" dxfId="8" priority="8"/>
  </conditionalFormatting>
  <conditionalFormatting sqref="R27:R30">
    <cfRule type="duplicateValues" dxfId="7" priority="9"/>
  </conditionalFormatting>
  <conditionalFormatting sqref="R35:R38">
    <cfRule type="duplicateValues" dxfId="6" priority="6"/>
  </conditionalFormatting>
  <conditionalFormatting sqref="R43:R45">
    <cfRule type="duplicateValues" dxfId="5" priority="5"/>
  </conditionalFormatting>
  <conditionalFormatting sqref="R56:R61">
    <cfRule type="duplicateValues" dxfId="4" priority="4"/>
  </conditionalFormatting>
  <conditionalFormatting sqref="R66:R71">
    <cfRule type="duplicateValues" dxfId="3" priority="3"/>
  </conditionalFormatting>
  <conditionalFormatting sqref="R76:R80">
    <cfRule type="duplicateValues" dxfId="2" priority="2"/>
  </conditionalFormatting>
  <conditionalFormatting sqref="R85:R87">
    <cfRule type="duplicateValues" dxfId="1" priority="1"/>
  </conditionalFormatting>
  <hyperlinks>
    <hyperlink ref="L5" r:id="rId1" xr:uid="{5FAF438E-CAB5-4E89-97B4-2BC264DA7453}"/>
    <hyperlink ref="L9" r:id="rId2" xr:uid="{4EF4650F-0F42-4CAE-98C7-69887E2087BF}"/>
    <hyperlink ref="N14" r:id="rId3" xr:uid="{07B4E532-B11E-42B1-8F0D-51EA199C80EE}"/>
    <hyperlink ref="H47" r:id="rId4" xr:uid="{538D42D1-EBCC-4925-A0D0-8C32806C20FF}"/>
    <hyperlink ref="J170" r:id="rId5" xr:uid="{C8ABCE26-5BB2-427E-9EC6-EA93B9F52E5C}"/>
    <hyperlink ref="J171" r:id="rId6" xr:uid="{D53E18A9-20EE-45D1-B5A3-6C20E167CEAC}"/>
    <hyperlink ref="L8" r:id="rId7" xr:uid="{2D263B66-07F1-45E6-B13C-8B24EDDC72AB}"/>
    <hyperlink ref="J172" r:id="rId8" xr:uid="{8F71EB7E-E840-42DB-80A9-C0E87F671531}"/>
  </hyperlinks>
  <pageMargins left="0.25" right="0.25" top="0.75" bottom="0.75" header="0.3" footer="0.3"/>
  <pageSetup paperSize="9" scale="24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A6DA-2517-4088-AE62-45D06489ED83}">
  <dimension ref="A1:S105"/>
  <sheetViews>
    <sheetView showGridLines="0" workbookViewId="0">
      <selection activeCell="B17" sqref="B17"/>
    </sheetView>
  </sheetViews>
  <sheetFormatPr defaultColWidth="8.7265625" defaultRowHeight="14.5" x14ac:dyDescent="0.35"/>
  <cols>
    <col min="1" max="1" width="10" customWidth="1"/>
    <col min="2" max="2" width="77.81640625" customWidth="1"/>
    <col min="3" max="3" width="27.453125" customWidth="1"/>
    <col min="4" max="4" width="11.90625" customWidth="1"/>
    <col min="5" max="5" width="9.81640625" customWidth="1"/>
    <col min="6" max="8" width="15" customWidth="1"/>
    <col min="9" max="9" width="35.81640625" customWidth="1"/>
    <col min="10" max="10" width="39.26953125" customWidth="1"/>
    <col min="11" max="11" width="30.1796875" customWidth="1"/>
    <col min="12" max="12" width="25.453125" customWidth="1"/>
    <col min="13" max="13" width="26.90625" customWidth="1"/>
    <col min="14" max="14" width="25" customWidth="1"/>
    <col min="15" max="15" width="17.6328125" customWidth="1"/>
  </cols>
  <sheetData>
    <row r="1" spans="1:13" x14ac:dyDescent="0.35">
      <c r="A1" t="s">
        <v>178</v>
      </c>
      <c r="B1" t="s">
        <v>179</v>
      </c>
      <c r="C1" t="s">
        <v>180</v>
      </c>
      <c r="D1" t="s">
        <v>181</v>
      </c>
      <c r="E1" t="s">
        <v>182</v>
      </c>
      <c r="F1" t="s">
        <v>183</v>
      </c>
      <c r="G1" t="s">
        <v>1</v>
      </c>
      <c r="H1" t="s">
        <v>2</v>
      </c>
      <c r="I1" t="s">
        <v>37</v>
      </c>
      <c r="J1" t="s">
        <v>36</v>
      </c>
      <c r="K1" t="s">
        <v>184</v>
      </c>
      <c r="L1" t="s">
        <v>185</v>
      </c>
      <c r="M1" t="s">
        <v>186</v>
      </c>
    </row>
    <row r="2" spans="1:13" x14ac:dyDescent="0.35">
      <c r="A2">
        <v>1214</v>
      </c>
      <c r="B2" t="s">
        <v>192</v>
      </c>
      <c r="C2" t="s">
        <v>29</v>
      </c>
      <c r="D2" s="84" t="s">
        <v>473</v>
      </c>
      <c r="E2" s="84">
        <v>1.1000000000000001</v>
      </c>
      <c r="F2" s="85">
        <v>45742</v>
      </c>
      <c r="G2" s="86">
        <v>0.46527777777777773</v>
      </c>
      <c r="H2" s="86">
        <v>0.47916666666666663</v>
      </c>
      <c r="I2" t="s">
        <v>194</v>
      </c>
      <c r="J2" t="s">
        <v>193</v>
      </c>
      <c r="K2" t="s">
        <v>474</v>
      </c>
      <c r="L2" t="s">
        <v>475</v>
      </c>
      <c r="M2" t="s">
        <v>476</v>
      </c>
    </row>
    <row r="3" spans="1:13" x14ac:dyDescent="0.35">
      <c r="A3">
        <v>1209</v>
      </c>
      <c r="B3" t="s">
        <v>201</v>
      </c>
      <c r="C3" t="s">
        <v>29</v>
      </c>
      <c r="D3" s="84" t="s">
        <v>473</v>
      </c>
      <c r="E3" s="84">
        <v>1.2</v>
      </c>
      <c r="F3" s="85">
        <v>45742</v>
      </c>
      <c r="G3" s="86">
        <v>0.47916666666666663</v>
      </c>
      <c r="H3" s="86">
        <v>0.49305555555555552</v>
      </c>
      <c r="I3" t="s">
        <v>203</v>
      </c>
      <c r="J3" t="s">
        <v>202</v>
      </c>
      <c r="K3" t="s">
        <v>477</v>
      </c>
      <c r="L3" t="s">
        <v>478</v>
      </c>
      <c r="M3" t="s">
        <v>479</v>
      </c>
    </row>
    <row r="4" spans="1:13" x14ac:dyDescent="0.35">
      <c r="A4">
        <v>1224</v>
      </c>
      <c r="B4" t="s">
        <v>210</v>
      </c>
      <c r="C4" t="s">
        <v>29</v>
      </c>
      <c r="D4" s="84" t="s">
        <v>473</v>
      </c>
      <c r="E4" s="84">
        <v>1.3</v>
      </c>
      <c r="F4" s="85">
        <v>45742</v>
      </c>
      <c r="G4" s="86">
        <v>0.49305555555555552</v>
      </c>
      <c r="H4" s="86">
        <v>0.50694444444444442</v>
      </c>
      <c r="I4" t="s">
        <v>212</v>
      </c>
      <c r="J4" t="s">
        <v>211</v>
      </c>
      <c r="K4" t="s">
        <v>480</v>
      </c>
      <c r="L4" t="s">
        <v>475</v>
      </c>
      <c r="M4" t="s">
        <v>481</v>
      </c>
    </row>
    <row r="5" spans="1:13" x14ac:dyDescent="0.35">
      <c r="A5">
        <v>1104</v>
      </c>
      <c r="B5" t="s">
        <v>219</v>
      </c>
      <c r="C5" t="s">
        <v>29</v>
      </c>
      <c r="D5" s="84" t="s">
        <v>473</v>
      </c>
      <c r="E5" s="84">
        <v>1.4</v>
      </c>
      <c r="F5" s="85">
        <v>45742</v>
      </c>
      <c r="G5" s="86">
        <v>0.50694444444444442</v>
      </c>
      <c r="H5" s="86">
        <v>0.52083333333333326</v>
      </c>
      <c r="I5" t="s">
        <v>221</v>
      </c>
      <c r="J5" t="s">
        <v>220</v>
      </c>
      <c r="K5" t="s">
        <v>482</v>
      </c>
      <c r="L5" t="s">
        <v>475</v>
      </c>
      <c r="M5" t="s">
        <v>483</v>
      </c>
    </row>
    <row r="6" spans="1:13" x14ac:dyDescent="0.35">
      <c r="A6">
        <v>1211</v>
      </c>
      <c r="B6" t="s">
        <v>228</v>
      </c>
      <c r="C6" t="s">
        <v>29</v>
      </c>
      <c r="D6" s="84" t="s">
        <v>473</v>
      </c>
      <c r="E6" s="84">
        <v>1.5</v>
      </c>
      <c r="F6" s="85">
        <v>45742</v>
      </c>
      <c r="G6" s="86">
        <v>0.52083333333333326</v>
      </c>
      <c r="H6" s="86">
        <v>0.5347222222222221</v>
      </c>
      <c r="I6" t="s">
        <v>230</v>
      </c>
      <c r="J6" t="s">
        <v>229</v>
      </c>
      <c r="K6" t="s">
        <v>484</v>
      </c>
      <c r="L6" t="s">
        <v>485</v>
      </c>
      <c r="M6" t="s">
        <v>486</v>
      </c>
    </row>
    <row r="7" spans="1:13" x14ac:dyDescent="0.35">
      <c r="A7">
        <v>1236</v>
      </c>
      <c r="B7" t="s">
        <v>237</v>
      </c>
      <c r="C7" t="s">
        <v>29</v>
      </c>
      <c r="D7" s="84" t="s">
        <v>473</v>
      </c>
      <c r="E7" s="84">
        <v>1.6</v>
      </c>
      <c r="F7" s="85">
        <v>45742</v>
      </c>
      <c r="G7" s="86">
        <v>0.5347222222222221</v>
      </c>
      <c r="H7" s="86">
        <v>0.54861111111111094</v>
      </c>
      <c r="I7" t="s">
        <v>239</v>
      </c>
      <c r="J7" t="s">
        <v>238</v>
      </c>
      <c r="K7" t="s">
        <v>487</v>
      </c>
      <c r="L7" t="s">
        <v>488</v>
      </c>
      <c r="M7" t="s">
        <v>489</v>
      </c>
    </row>
    <row r="8" spans="1:13" x14ac:dyDescent="0.35">
      <c r="A8">
        <v>1197</v>
      </c>
      <c r="B8" t="s">
        <v>195</v>
      </c>
      <c r="C8" t="s">
        <v>30</v>
      </c>
      <c r="D8" s="84" t="s">
        <v>490</v>
      </c>
      <c r="E8" s="84">
        <v>2.1</v>
      </c>
      <c r="F8" s="85">
        <v>45742</v>
      </c>
      <c r="G8" s="86">
        <v>0.46527777777777773</v>
      </c>
      <c r="H8" s="86">
        <v>0.47916666666666663</v>
      </c>
      <c r="I8" t="s">
        <v>197</v>
      </c>
      <c r="J8" t="s">
        <v>196</v>
      </c>
      <c r="K8" t="s">
        <v>491</v>
      </c>
      <c r="L8" t="s">
        <v>478</v>
      </c>
      <c r="M8" t="s">
        <v>492</v>
      </c>
    </row>
    <row r="9" spans="1:13" x14ac:dyDescent="0.35">
      <c r="A9">
        <v>1166</v>
      </c>
      <c r="B9" t="s">
        <v>204</v>
      </c>
      <c r="C9" t="s">
        <v>30</v>
      </c>
      <c r="D9" s="84" t="s">
        <v>490</v>
      </c>
      <c r="E9" s="84">
        <v>2.2000000000000002</v>
      </c>
      <c r="F9" s="85">
        <v>45742</v>
      </c>
      <c r="G9" s="86">
        <v>0.47916666666666663</v>
      </c>
      <c r="H9" s="86">
        <v>0.49305555555555552</v>
      </c>
      <c r="I9" t="s">
        <v>206</v>
      </c>
      <c r="J9" t="s">
        <v>205</v>
      </c>
      <c r="K9" t="s">
        <v>493</v>
      </c>
      <c r="L9" t="s">
        <v>494</v>
      </c>
      <c r="M9" t="s">
        <v>495</v>
      </c>
    </row>
    <row r="10" spans="1:13" x14ac:dyDescent="0.35">
      <c r="A10">
        <v>1228</v>
      </c>
      <c r="B10" t="s">
        <v>213</v>
      </c>
      <c r="C10" t="s">
        <v>30</v>
      </c>
      <c r="D10" s="84" t="s">
        <v>490</v>
      </c>
      <c r="E10" s="84">
        <v>2.2999999999999998</v>
      </c>
      <c r="F10" s="85">
        <v>45742</v>
      </c>
      <c r="G10" s="86">
        <v>0.49305555555555552</v>
      </c>
      <c r="H10" s="86">
        <v>0.50694444444444442</v>
      </c>
      <c r="I10" t="s">
        <v>215</v>
      </c>
      <c r="J10" t="s">
        <v>214</v>
      </c>
      <c r="K10" t="s">
        <v>496</v>
      </c>
      <c r="L10" t="s">
        <v>488</v>
      </c>
      <c r="M10" t="s">
        <v>497</v>
      </c>
    </row>
    <row r="11" spans="1:13" x14ac:dyDescent="0.35">
      <c r="A11">
        <v>1163</v>
      </c>
      <c r="B11" t="s">
        <v>222</v>
      </c>
      <c r="C11" t="s">
        <v>30</v>
      </c>
      <c r="D11" s="84" t="s">
        <v>490</v>
      </c>
      <c r="E11" s="84">
        <v>2.4</v>
      </c>
      <c r="F11" s="85">
        <v>45742</v>
      </c>
      <c r="G11" s="86">
        <v>0.50694444444444442</v>
      </c>
      <c r="H11" s="86">
        <v>0.52083333333333326</v>
      </c>
      <c r="I11" t="s">
        <v>224</v>
      </c>
      <c r="J11" t="s">
        <v>223</v>
      </c>
      <c r="K11" t="s">
        <v>498</v>
      </c>
      <c r="L11" t="s">
        <v>488</v>
      </c>
      <c r="M11" t="s">
        <v>499</v>
      </c>
    </row>
    <row r="12" spans="1:13" x14ac:dyDescent="0.35">
      <c r="A12">
        <v>1128</v>
      </c>
      <c r="B12" t="s">
        <v>231</v>
      </c>
      <c r="C12" t="s">
        <v>30</v>
      </c>
      <c r="D12" s="84" t="s">
        <v>490</v>
      </c>
      <c r="E12" s="84">
        <v>2.5</v>
      </c>
      <c r="F12" s="85">
        <v>45742</v>
      </c>
      <c r="G12" s="86">
        <v>0.52083333333333326</v>
      </c>
      <c r="H12" s="86">
        <v>0.5347222222222221</v>
      </c>
      <c r="I12" t="s">
        <v>233</v>
      </c>
      <c r="J12" t="s">
        <v>232</v>
      </c>
      <c r="K12" t="s">
        <v>500</v>
      </c>
      <c r="L12" t="s">
        <v>501</v>
      </c>
      <c r="M12" t="s">
        <v>502</v>
      </c>
    </row>
    <row r="13" spans="1:13" x14ac:dyDescent="0.35">
      <c r="A13">
        <v>1135</v>
      </c>
      <c r="B13" t="s">
        <v>240</v>
      </c>
      <c r="C13" t="s">
        <v>30</v>
      </c>
      <c r="D13" s="84" t="s">
        <v>490</v>
      </c>
      <c r="E13" s="84">
        <v>2.6</v>
      </c>
      <c r="F13" s="85">
        <v>45742</v>
      </c>
      <c r="G13" s="86">
        <v>0.5347222222222221</v>
      </c>
      <c r="H13" s="86">
        <v>0.54861111111111094</v>
      </c>
      <c r="I13" t="s">
        <v>242</v>
      </c>
      <c r="J13" t="s">
        <v>241</v>
      </c>
      <c r="K13" t="s">
        <v>503</v>
      </c>
      <c r="L13" t="s">
        <v>475</v>
      </c>
      <c r="M13" t="s">
        <v>504</v>
      </c>
    </row>
    <row r="14" spans="1:13" x14ac:dyDescent="0.35">
      <c r="A14">
        <v>1223</v>
      </c>
      <c r="B14" t="s">
        <v>198</v>
      </c>
      <c r="C14" t="s">
        <v>31</v>
      </c>
      <c r="D14" s="84" t="s">
        <v>505</v>
      </c>
      <c r="E14" s="84">
        <v>3.1</v>
      </c>
      <c r="F14" s="85">
        <v>45742</v>
      </c>
      <c r="G14" s="86">
        <v>0.46527777777777773</v>
      </c>
      <c r="H14" s="86">
        <v>0.47916666666666663</v>
      </c>
      <c r="I14" t="s">
        <v>200</v>
      </c>
      <c r="J14" t="s">
        <v>199</v>
      </c>
      <c r="K14" t="s">
        <v>506</v>
      </c>
      <c r="L14" t="s">
        <v>485</v>
      </c>
      <c r="M14" t="s">
        <v>507</v>
      </c>
    </row>
    <row r="15" spans="1:13" x14ac:dyDescent="0.35">
      <c r="A15">
        <v>1191</v>
      </c>
      <c r="B15" t="s">
        <v>207</v>
      </c>
      <c r="C15" t="s">
        <v>31</v>
      </c>
      <c r="D15" s="84" t="s">
        <v>505</v>
      </c>
      <c r="E15" s="84">
        <v>3.2</v>
      </c>
      <c r="F15" s="85">
        <v>45742</v>
      </c>
      <c r="G15" s="86">
        <v>0.47916666666666663</v>
      </c>
      <c r="H15" s="86">
        <v>0.49305555555555552</v>
      </c>
      <c r="I15" t="s">
        <v>209</v>
      </c>
      <c r="J15" t="s">
        <v>208</v>
      </c>
      <c r="K15" t="s">
        <v>508</v>
      </c>
      <c r="L15" t="s">
        <v>475</v>
      </c>
      <c r="M15" t="s">
        <v>509</v>
      </c>
    </row>
    <row r="16" spans="1:13" x14ac:dyDescent="0.35">
      <c r="A16">
        <v>1230</v>
      </c>
      <c r="B16" t="s">
        <v>216</v>
      </c>
      <c r="C16" t="s">
        <v>31</v>
      </c>
      <c r="D16" s="84" t="s">
        <v>505</v>
      </c>
      <c r="E16" s="84">
        <v>3.3</v>
      </c>
      <c r="F16" s="85">
        <v>45742</v>
      </c>
      <c r="G16" s="86">
        <v>0.49305555555555552</v>
      </c>
      <c r="H16" s="86">
        <v>0.50694444444444442</v>
      </c>
      <c r="I16" t="s">
        <v>218</v>
      </c>
      <c r="J16" t="s">
        <v>217</v>
      </c>
      <c r="K16" t="s">
        <v>510</v>
      </c>
      <c r="L16" t="s">
        <v>475</v>
      </c>
      <c r="M16" t="s">
        <v>511</v>
      </c>
    </row>
    <row r="17" spans="1:13" x14ac:dyDescent="0.35">
      <c r="A17">
        <v>1102</v>
      </c>
      <c r="B17" t="s">
        <v>225</v>
      </c>
      <c r="C17" t="s">
        <v>31</v>
      </c>
      <c r="D17" s="84" t="s">
        <v>505</v>
      </c>
      <c r="E17" s="84">
        <v>3.4</v>
      </c>
      <c r="F17" s="85">
        <v>45742</v>
      </c>
      <c r="G17" s="86">
        <v>0.50694444444444442</v>
      </c>
      <c r="H17" s="86">
        <v>0.52083333333333326</v>
      </c>
      <c r="I17" t="s">
        <v>227</v>
      </c>
      <c r="J17" t="s">
        <v>226</v>
      </c>
      <c r="K17" t="s">
        <v>512</v>
      </c>
      <c r="L17" t="s">
        <v>513</v>
      </c>
      <c r="M17" t="s">
        <v>514</v>
      </c>
    </row>
    <row r="18" spans="1:13" x14ac:dyDescent="0.35">
      <c r="A18">
        <v>1177</v>
      </c>
      <c r="B18" t="s">
        <v>234</v>
      </c>
      <c r="C18" t="s">
        <v>31</v>
      </c>
      <c r="D18" s="84" t="s">
        <v>505</v>
      </c>
      <c r="E18" s="84">
        <v>3.5</v>
      </c>
      <c r="F18" s="85">
        <v>45742</v>
      </c>
      <c r="G18" s="86">
        <v>0.52083333333333326</v>
      </c>
      <c r="H18" s="86">
        <v>0.5347222222222221</v>
      </c>
      <c r="I18" t="s">
        <v>236</v>
      </c>
      <c r="J18" t="s">
        <v>235</v>
      </c>
      <c r="K18" t="s">
        <v>515</v>
      </c>
      <c r="L18" t="s">
        <v>475</v>
      </c>
      <c r="M18" t="s">
        <v>516</v>
      </c>
    </row>
    <row r="19" spans="1:13" x14ac:dyDescent="0.35">
      <c r="A19">
        <v>1215</v>
      </c>
      <c r="B19" t="s">
        <v>243</v>
      </c>
      <c r="C19" t="s">
        <v>31</v>
      </c>
      <c r="D19" s="84" t="s">
        <v>505</v>
      </c>
      <c r="E19" s="84">
        <v>3.6</v>
      </c>
      <c r="F19" s="85">
        <v>45742</v>
      </c>
      <c r="G19" s="86">
        <v>0.5347222222222221</v>
      </c>
      <c r="H19" s="86">
        <v>0.54861111111111094</v>
      </c>
      <c r="I19" t="s">
        <v>245</v>
      </c>
      <c r="J19" t="s">
        <v>244</v>
      </c>
      <c r="K19" t="s">
        <v>517</v>
      </c>
      <c r="L19" t="s">
        <v>475</v>
      </c>
      <c r="M19" t="s">
        <v>518</v>
      </c>
    </row>
    <row r="20" spans="1:13" x14ac:dyDescent="0.35">
      <c r="A20">
        <v>1136</v>
      </c>
      <c r="B20" t="s">
        <v>246</v>
      </c>
      <c r="C20" t="s">
        <v>29</v>
      </c>
      <c r="D20" s="84" t="s">
        <v>519</v>
      </c>
      <c r="E20" s="84">
        <v>4.0999999999999996</v>
      </c>
      <c r="F20" s="85">
        <v>45742</v>
      </c>
      <c r="G20" s="86">
        <v>0.58333333333333315</v>
      </c>
      <c r="H20" s="86">
        <v>0.59722222222222199</v>
      </c>
      <c r="I20" t="s">
        <v>248</v>
      </c>
      <c r="J20" t="s">
        <v>247</v>
      </c>
      <c r="K20" t="s">
        <v>520</v>
      </c>
      <c r="L20" t="s">
        <v>475</v>
      </c>
      <c r="M20" t="s">
        <v>521</v>
      </c>
    </row>
    <row r="21" spans="1:13" x14ac:dyDescent="0.35">
      <c r="A21">
        <v>1114</v>
      </c>
      <c r="B21" t="s">
        <v>255</v>
      </c>
      <c r="C21" t="s">
        <v>29</v>
      </c>
      <c r="D21" s="84" t="s">
        <v>519</v>
      </c>
      <c r="E21" s="84">
        <v>4.2</v>
      </c>
      <c r="F21" s="85">
        <v>45742</v>
      </c>
      <c r="G21" s="86">
        <v>0.59722222222222199</v>
      </c>
      <c r="H21" s="86">
        <v>0.61111111111111083</v>
      </c>
      <c r="I21" t="s">
        <v>257</v>
      </c>
      <c r="J21" t="s">
        <v>256</v>
      </c>
      <c r="K21" t="s">
        <v>522</v>
      </c>
      <c r="L21" t="s">
        <v>485</v>
      </c>
      <c r="M21" t="s">
        <v>523</v>
      </c>
    </row>
    <row r="22" spans="1:13" x14ac:dyDescent="0.35">
      <c r="A22">
        <v>1200</v>
      </c>
      <c r="B22" t="s">
        <v>264</v>
      </c>
      <c r="C22" t="s">
        <v>29</v>
      </c>
      <c r="D22" s="84" t="s">
        <v>519</v>
      </c>
      <c r="E22" s="84">
        <v>4.3</v>
      </c>
      <c r="F22" s="85">
        <v>45742</v>
      </c>
      <c r="G22" s="86">
        <v>0.61111111111111083</v>
      </c>
      <c r="H22" s="86">
        <v>0.62499999999999967</v>
      </c>
      <c r="I22" t="s">
        <v>266</v>
      </c>
      <c r="J22" t="s">
        <v>265</v>
      </c>
      <c r="K22" t="s">
        <v>524</v>
      </c>
      <c r="L22" t="s">
        <v>525</v>
      </c>
      <c r="M22" t="s">
        <v>526</v>
      </c>
    </row>
    <row r="23" spans="1:13" x14ac:dyDescent="0.35">
      <c r="A23">
        <v>1139</v>
      </c>
      <c r="B23" t="s">
        <v>273</v>
      </c>
      <c r="C23" t="s">
        <v>29</v>
      </c>
      <c r="D23" s="84" t="s">
        <v>519</v>
      </c>
      <c r="E23" s="84">
        <v>4.4000000000000004</v>
      </c>
      <c r="F23" s="85">
        <v>45742</v>
      </c>
      <c r="G23" s="86">
        <v>0.62499999999999967</v>
      </c>
      <c r="H23" s="86">
        <v>0.63888888888888851</v>
      </c>
      <c r="I23" t="s">
        <v>275</v>
      </c>
      <c r="J23" t="s">
        <v>274</v>
      </c>
      <c r="K23" t="s">
        <v>527</v>
      </c>
      <c r="L23" t="s">
        <v>475</v>
      </c>
      <c r="M23" t="s">
        <v>528</v>
      </c>
    </row>
    <row r="24" spans="1:13" x14ac:dyDescent="0.35">
      <c r="A24">
        <v>1208</v>
      </c>
      <c r="B24" t="s">
        <v>249</v>
      </c>
      <c r="C24" t="s">
        <v>30</v>
      </c>
      <c r="D24" s="84" t="s">
        <v>529</v>
      </c>
      <c r="E24" s="84">
        <v>5.0999999999999996</v>
      </c>
      <c r="F24" s="85">
        <v>45742</v>
      </c>
      <c r="G24" s="86">
        <v>0.58333333333333315</v>
      </c>
      <c r="H24" s="86">
        <v>0.59722222222222199</v>
      </c>
      <c r="I24" t="s">
        <v>251</v>
      </c>
      <c r="J24" t="s">
        <v>250</v>
      </c>
      <c r="K24" t="s">
        <v>530</v>
      </c>
      <c r="L24" t="s">
        <v>475</v>
      </c>
      <c r="M24" t="s">
        <v>531</v>
      </c>
    </row>
    <row r="25" spans="1:13" x14ac:dyDescent="0.35">
      <c r="A25">
        <v>1152</v>
      </c>
      <c r="B25" t="s">
        <v>258</v>
      </c>
      <c r="C25" t="s">
        <v>30</v>
      </c>
      <c r="D25" s="84" t="s">
        <v>529</v>
      </c>
      <c r="E25" s="84">
        <v>5.2</v>
      </c>
      <c r="F25" s="85">
        <v>45742</v>
      </c>
      <c r="G25" s="86">
        <v>0.59722222222222199</v>
      </c>
      <c r="H25" s="86">
        <v>0.61111111111111083</v>
      </c>
      <c r="I25" t="s">
        <v>260</v>
      </c>
      <c r="J25" t="s">
        <v>259</v>
      </c>
      <c r="K25" t="s">
        <v>532</v>
      </c>
      <c r="L25" t="s">
        <v>533</v>
      </c>
      <c r="M25" t="s">
        <v>534</v>
      </c>
    </row>
    <row r="26" spans="1:13" x14ac:dyDescent="0.35">
      <c r="A26">
        <v>1188</v>
      </c>
      <c r="B26" t="s">
        <v>267</v>
      </c>
      <c r="C26" t="s">
        <v>30</v>
      </c>
      <c r="D26" s="84" t="s">
        <v>529</v>
      </c>
      <c r="E26" s="84">
        <v>5.3</v>
      </c>
      <c r="F26" s="85">
        <v>45742</v>
      </c>
      <c r="G26" s="86">
        <v>0.61111111111111083</v>
      </c>
      <c r="H26" s="86">
        <v>0.62499999999999967</v>
      </c>
      <c r="I26" t="s">
        <v>269</v>
      </c>
      <c r="J26" t="s">
        <v>268</v>
      </c>
      <c r="K26" t="s">
        <v>535</v>
      </c>
      <c r="L26" t="s">
        <v>533</v>
      </c>
      <c r="M26" t="s">
        <v>536</v>
      </c>
    </row>
    <row r="27" spans="1:13" x14ac:dyDescent="0.35">
      <c r="A27">
        <v>1220</v>
      </c>
      <c r="B27" t="s">
        <v>276</v>
      </c>
      <c r="C27" t="s">
        <v>30</v>
      </c>
      <c r="D27" s="84" t="s">
        <v>529</v>
      </c>
      <c r="E27" s="84">
        <v>5.4</v>
      </c>
      <c r="F27" s="85">
        <v>45742</v>
      </c>
      <c r="G27" s="86">
        <v>0.62499999999999967</v>
      </c>
      <c r="H27" s="86">
        <v>0.63888888888888851</v>
      </c>
      <c r="I27" t="s">
        <v>278</v>
      </c>
      <c r="J27" t="s">
        <v>277</v>
      </c>
      <c r="K27" t="s">
        <v>535</v>
      </c>
      <c r="L27" t="s">
        <v>533</v>
      </c>
      <c r="M27" t="s">
        <v>537</v>
      </c>
    </row>
    <row r="28" spans="1:13" x14ac:dyDescent="0.35">
      <c r="A28">
        <v>1174</v>
      </c>
      <c r="B28" t="s">
        <v>252</v>
      </c>
      <c r="C28" t="s">
        <v>31</v>
      </c>
      <c r="D28" s="84" t="s">
        <v>538</v>
      </c>
      <c r="E28" s="84">
        <v>6.1</v>
      </c>
      <c r="F28" s="85">
        <v>45742</v>
      </c>
      <c r="G28" s="86">
        <v>0.58333333333333315</v>
      </c>
      <c r="H28" s="86">
        <v>0.59722222222222199</v>
      </c>
      <c r="I28" t="s">
        <v>254</v>
      </c>
      <c r="J28" t="s">
        <v>253</v>
      </c>
      <c r="K28" t="s">
        <v>484</v>
      </c>
      <c r="L28" t="s">
        <v>485</v>
      </c>
      <c r="M28" t="s">
        <v>539</v>
      </c>
    </row>
    <row r="29" spans="1:13" x14ac:dyDescent="0.35">
      <c r="A29">
        <v>1216</v>
      </c>
      <c r="B29" t="s">
        <v>261</v>
      </c>
      <c r="C29" t="s">
        <v>31</v>
      </c>
      <c r="D29" s="84" t="s">
        <v>538</v>
      </c>
      <c r="E29" s="84">
        <v>6.2</v>
      </c>
      <c r="F29" s="85">
        <v>45742</v>
      </c>
      <c r="G29" s="86">
        <v>0.59722222222222199</v>
      </c>
      <c r="H29" s="86">
        <v>0.61111111111111083</v>
      </c>
      <c r="I29" t="s">
        <v>263</v>
      </c>
      <c r="J29" t="s">
        <v>262</v>
      </c>
      <c r="K29" t="s">
        <v>540</v>
      </c>
      <c r="L29" t="s">
        <v>475</v>
      </c>
      <c r="M29" t="s">
        <v>541</v>
      </c>
    </row>
    <row r="30" spans="1:13" x14ac:dyDescent="0.35">
      <c r="A30">
        <v>1115</v>
      </c>
      <c r="B30" t="s">
        <v>270</v>
      </c>
      <c r="C30" t="s">
        <v>31</v>
      </c>
      <c r="D30" s="84" t="s">
        <v>538</v>
      </c>
      <c r="E30" s="84">
        <v>6.3</v>
      </c>
      <c r="F30" s="85">
        <v>45742</v>
      </c>
      <c r="G30" s="86">
        <v>0.61111111111111083</v>
      </c>
      <c r="H30" s="86">
        <v>0.62499999999999967</v>
      </c>
      <c r="I30" t="s">
        <v>272</v>
      </c>
      <c r="J30" t="s">
        <v>271</v>
      </c>
      <c r="K30" t="s">
        <v>542</v>
      </c>
      <c r="L30" t="s">
        <v>475</v>
      </c>
      <c r="M30" t="s">
        <v>543</v>
      </c>
    </row>
    <row r="31" spans="1:13" x14ac:dyDescent="0.35">
      <c r="A31">
        <v>1116</v>
      </c>
      <c r="B31" t="s">
        <v>279</v>
      </c>
      <c r="C31" t="s">
        <v>31</v>
      </c>
      <c r="D31" s="84" t="s">
        <v>538</v>
      </c>
      <c r="E31" s="84">
        <v>6.4</v>
      </c>
      <c r="F31" s="85">
        <v>45742</v>
      </c>
      <c r="G31" s="86">
        <v>0.62499999999999967</v>
      </c>
      <c r="H31" s="86">
        <v>0.63888888888888851</v>
      </c>
      <c r="I31" t="s">
        <v>281</v>
      </c>
      <c r="J31" t="s">
        <v>280</v>
      </c>
      <c r="K31" t="s">
        <v>544</v>
      </c>
      <c r="L31" t="s">
        <v>475</v>
      </c>
      <c r="M31" t="s">
        <v>545</v>
      </c>
    </row>
    <row r="32" spans="1:13" x14ac:dyDescent="0.35">
      <c r="A32">
        <v>1202</v>
      </c>
      <c r="B32" t="s">
        <v>282</v>
      </c>
      <c r="C32" t="s">
        <v>29</v>
      </c>
      <c r="D32" s="84" t="s">
        <v>546</v>
      </c>
      <c r="E32" s="84">
        <v>7.1</v>
      </c>
      <c r="F32" s="85">
        <v>45742</v>
      </c>
      <c r="G32" s="86">
        <v>0.65277777777777735</v>
      </c>
      <c r="H32" s="86">
        <v>0.66666666666666619</v>
      </c>
      <c r="I32" t="s">
        <v>266</v>
      </c>
      <c r="J32" t="s">
        <v>283</v>
      </c>
      <c r="K32" t="s">
        <v>524</v>
      </c>
      <c r="L32" t="s">
        <v>525</v>
      </c>
      <c r="M32" t="s">
        <v>526</v>
      </c>
    </row>
    <row r="33" spans="1:13" x14ac:dyDescent="0.35">
      <c r="A33">
        <v>1145</v>
      </c>
      <c r="B33" t="s">
        <v>290</v>
      </c>
      <c r="C33" t="s">
        <v>29</v>
      </c>
      <c r="D33" s="84" t="s">
        <v>546</v>
      </c>
      <c r="E33" s="84">
        <v>7.2</v>
      </c>
      <c r="F33" s="85">
        <v>45742</v>
      </c>
      <c r="G33" s="86">
        <v>0.66666666666666619</v>
      </c>
      <c r="H33" s="86">
        <v>0.68055555555555503</v>
      </c>
      <c r="I33" t="s">
        <v>292</v>
      </c>
      <c r="J33" t="s">
        <v>291</v>
      </c>
      <c r="K33" t="s">
        <v>547</v>
      </c>
      <c r="L33" t="s">
        <v>475</v>
      </c>
      <c r="M33" t="s">
        <v>548</v>
      </c>
    </row>
    <row r="34" spans="1:13" x14ac:dyDescent="0.35">
      <c r="A34">
        <v>1137</v>
      </c>
      <c r="B34" t="s">
        <v>299</v>
      </c>
      <c r="C34" t="s">
        <v>29</v>
      </c>
      <c r="D34" s="84" t="s">
        <v>546</v>
      </c>
      <c r="E34" s="84">
        <v>7.3</v>
      </c>
      <c r="F34" s="85">
        <v>45742</v>
      </c>
      <c r="G34" s="86">
        <v>0.68055555555555503</v>
      </c>
      <c r="H34" s="86">
        <v>0.69444444444444386</v>
      </c>
      <c r="I34" t="s">
        <v>301</v>
      </c>
      <c r="J34" t="s">
        <v>300</v>
      </c>
      <c r="K34" t="s">
        <v>549</v>
      </c>
      <c r="L34" t="s">
        <v>475</v>
      </c>
      <c r="M34" t="s">
        <v>550</v>
      </c>
    </row>
    <row r="35" spans="1:13" x14ac:dyDescent="0.35">
      <c r="A35">
        <v>1108</v>
      </c>
      <c r="B35" t="s">
        <v>284</v>
      </c>
      <c r="C35" t="s">
        <v>30</v>
      </c>
      <c r="D35" s="84" t="s">
        <v>551</v>
      </c>
      <c r="E35" s="84">
        <v>8.1</v>
      </c>
      <c r="F35" s="85">
        <v>45742</v>
      </c>
      <c r="G35" s="86">
        <v>0.65277777777777735</v>
      </c>
      <c r="H35" s="86">
        <v>0.66666666666666619</v>
      </c>
      <c r="I35" t="s">
        <v>286</v>
      </c>
      <c r="J35" t="s">
        <v>285</v>
      </c>
      <c r="K35" t="s">
        <v>484</v>
      </c>
      <c r="L35" t="s">
        <v>485</v>
      </c>
      <c r="M35" t="s">
        <v>552</v>
      </c>
    </row>
    <row r="36" spans="1:13" x14ac:dyDescent="0.35">
      <c r="A36">
        <v>1119</v>
      </c>
      <c r="B36" t="s">
        <v>293</v>
      </c>
      <c r="C36" t="s">
        <v>30</v>
      </c>
      <c r="D36" s="84" t="s">
        <v>551</v>
      </c>
      <c r="E36" s="84">
        <v>8.1999999999999993</v>
      </c>
      <c r="F36" s="85">
        <v>45742</v>
      </c>
      <c r="G36" s="86">
        <v>0.66666666666666619</v>
      </c>
      <c r="H36" s="86">
        <v>0.68055555555555503</v>
      </c>
      <c r="I36" t="s">
        <v>295</v>
      </c>
      <c r="J36" t="s">
        <v>294</v>
      </c>
      <c r="K36" t="s">
        <v>484</v>
      </c>
      <c r="L36" t="s">
        <v>485</v>
      </c>
      <c r="M36" t="s">
        <v>553</v>
      </c>
    </row>
    <row r="37" spans="1:13" x14ac:dyDescent="0.35">
      <c r="A37">
        <v>1129</v>
      </c>
      <c r="B37" t="s">
        <v>302</v>
      </c>
      <c r="C37" t="s">
        <v>30</v>
      </c>
      <c r="D37" s="84" t="s">
        <v>551</v>
      </c>
      <c r="E37" s="84">
        <v>8.3000000000000007</v>
      </c>
      <c r="F37" s="85">
        <v>45742</v>
      </c>
      <c r="G37" s="86">
        <v>0.68055555555555503</v>
      </c>
      <c r="H37" s="86">
        <v>0.69444444444444386</v>
      </c>
      <c r="I37" t="s">
        <v>304</v>
      </c>
      <c r="J37" t="s">
        <v>303</v>
      </c>
      <c r="K37" t="s">
        <v>484</v>
      </c>
      <c r="L37" t="s">
        <v>485</v>
      </c>
      <c r="M37" t="s">
        <v>554</v>
      </c>
    </row>
    <row r="38" spans="1:13" x14ac:dyDescent="0.35">
      <c r="A38">
        <v>1157</v>
      </c>
      <c r="B38" t="s">
        <v>287</v>
      </c>
      <c r="C38" t="s">
        <v>31</v>
      </c>
      <c r="D38" s="84" t="s">
        <v>555</v>
      </c>
      <c r="E38" s="84">
        <v>9.1</v>
      </c>
      <c r="F38" s="85">
        <v>45742</v>
      </c>
      <c r="G38" s="86">
        <v>0.65277777777777735</v>
      </c>
      <c r="H38" s="86">
        <v>0.66666666666666619</v>
      </c>
      <c r="I38" t="s">
        <v>289</v>
      </c>
      <c r="J38" t="s">
        <v>288</v>
      </c>
      <c r="K38" t="s">
        <v>556</v>
      </c>
      <c r="L38" t="s">
        <v>475</v>
      </c>
      <c r="M38" t="s">
        <v>557</v>
      </c>
    </row>
    <row r="39" spans="1:13" x14ac:dyDescent="0.35">
      <c r="A39">
        <v>1168</v>
      </c>
      <c r="B39" t="s">
        <v>296</v>
      </c>
      <c r="C39" t="s">
        <v>31</v>
      </c>
      <c r="D39" s="84" t="s">
        <v>555</v>
      </c>
      <c r="E39" s="84">
        <v>9.1999999999999993</v>
      </c>
      <c r="F39" s="85">
        <v>45742</v>
      </c>
      <c r="G39" s="86">
        <v>0.66666666666666619</v>
      </c>
      <c r="H39" s="86">
        <v>0.68055555555555503</v>
      </c>
      <c r="I39" t="s">
        <v>298</v>
      </c>
      <c r="J39" t="s">
        <v>297</v>
      </c>
      <c r="K39" t="s">
        <v>558</v>
      </c>
      <c r="L39" t="s">
        <v>475</v>
      </c>
      <c r="M39" t="s">
        <v>559</v>
      </c>
    </row>
    <row r="40" spans="1:13" x14ac:dyDescent="0.35">
      <c r="A40">
        <v>1179</v>
      </c>
      <c r="B40" t="s">
        <v>305</v>
      </c>
      <c r="C40" t="s">
        <v>31</v>
      </c>
      <c r="D40" s="84" t="s">
        <v>555</v>
      </c>
      <c r="E40" s="84">
        <v>9.3000000000000007</v>
      </c>
      <c r="F40" s="85">
        <v>45742</v>
      </c>
      <c r="G40" s="86">
        <v>0.68055555555555503</v>
      </c>
      <c r="H40" s="86">
        <v>0.69444444444444386</v>
      </c>
      <c r="I40" t="s">
        <v>307</v>
      </c>
      <c r="J40" t="s">
        <v>306</v>
      </c>
      <c r="K40" t="s">
        <v>560</v>
      </c>
      <c r="L40" t="s">
        <v>475</v>
      </c>
      <c r="M40" t="s">
        <v>307</v>
      </c>
    </row>
    <row r="41" spans="1:13" x14ac:dyDescent="0.35">
      <c r="A41">
        <v>1170</v>
      </c>
      <c r="B41" t="s">
        <v>308</v>
      </c>
      <c r="C41" t="s">
        <v>29</v>
      </c>
      <c r="D41" s="84" t="s">
        <v>561</v>
      </c>
      <c r="E41" s="84">
        <v>10.1</v>
      </c>
      <c r="F41" s="85">
        <v>45743</v>
      </c>
      <c r="G41" s="86">
        <v>0.35416666666666669</v>
      </c>
      <c r="H41" s="86">
        <v>0.36805555555555558</v>
      </c>
      <c r="I41" t="s">
        <v>310</v>
      </c>
      <c r="J41" t="s">
        <v>309</v>
      </c>
      <c r="K41" t="s">
        <v>562</v>
      </c>
      <c r="L41" t="s">
        <v>563</v>
      </c>
      <c r="M41" t="s">
        <v>564</v>
      </c>
    </row>
    <row r="42" spans="1:13" x14ac:dyDescent="0.35">
      <c r="A42">
        <v>1109</v>
      </c>
      <c r="B42" t="s">
        <v>316</v>
      </c>
      <c r="C42" t="s">
        <v>29</v>
      </c>
      <c r="D42" s="84" t="s">
        <v>561</v>
      </c>
      <c r="E42" s="84">
        <v>10.199999999999999</v>
      </c>
      <c r="F42" s="85">
        <v>45743</v>
      </c>
      <c r="G42" s="86">
        <v>0.36805555555555558</v>
      </c>
      <c r="H42" s="86">
        <v>0.38194444444444448</v>
      </c>
      <c r="I42" t="s">
        <v>286</v>
      </c>
      <c r="J42" t="s">
        <v>317</v>
      </c>
      <c r="K42" t="s">
        <v>484</v>
      </c>
      <c r="L42" t="s">
        <v>485</v>
      </c>
      <c r="M42" t="s">
        <v>552</v>
      </c>
    </row>
    <row r="43" spans="1:13" x14ac:dyDescent="0.35">
      <c r="A43">
        <v>1111</v>
      </c>
      <c r="B43" t="s">
        <v>324</v>
      </c>
      <c r="C43" t="s">
        <v>29</v>
      </c>
      <c r="D43" s="84" t="s">
        <v>561</v>
      </c>
      <c r="E43" s="84">
        <v>10.3</v>
      </c>
      <c r="F43" s="85">
        <v>45743</v>
      </c>
      <c r="G43" s="86">
        <v>0.38194444444444448</v>
      </c>
      <c r="H43" s="86">
        <v>0.39583333333333337</v>
      </c>
      <c r="I43" t="s">
        <v>326</v>
      </c>
      <c r="J43" t="s">
        <v>325</v>
      </c>
      <c r="K43" t="s">
        <v>484</v>
      </c>
      <c r="L43" t="s">
        <v>485</v>
      </c>
      <c r="M43" t="s">
        <v>565</v>
      </c>
    </row>
    <row r="44" spans="1:13" x14ac:dyDescent="0.35">
      <c r="A44">
        <v>1154</v>
      </c>
      <c r="B44" t="s">
        <v>333</v>
      </c>
      <c r="C44" t="s">
        <v>29</v>
      </c>
      <c r="D44" s="84" t="s">
        <v>561</v>
      </c>
      <c r="E44" s="84">
        <v>10.4</v>
      </c>
      <c r="F44" s="85">
        <v>45743</v>
      </c>
      <c r="G44" s="86">
        <v>0.39583333333333337</v>
      </c>
      <c r="H44" s="86">
        <v>0.40972222222222227</v>
      </c>
      <c r="I44" t="s">
        <v>335</v>
      </c>
      <c r="J44" t="s">
        <v>334</v>
      </c>
      <c r="K44" t="s">
        <v>566</v>
      </c>
      <c r="L44" t="s">
        <v>485</v>
      </c>
      <c r="M44" t="s">
        <v>567</v>
      </c>
    </row>
    <row r="45" spans="1:13" x14ac:dyDescent="0.35">
      <c r="A45">
        <v>1117</v>
      </c>
      <c r="B45" t="s">
        <v>342</v>
      </c>
      <c r="C45" t="s">
        <v>29</v>
      </c>
      <c r="D45" s="84" t="s">
        <v>561</v>
      </c>
      <c r="E45" s="84">
        <v>10.5</v>
      </c>
      <c r="F45" s="85">
        <v>45743</v>
      </c>
      <c r="G45" s="86">
        <v>0.40972222222222227</v>
      </c>
      <c r="H45" s="86">
        <v>0.42361111111111116</v>
      </c>
      <c r="I45" t="s">
        <v>344</v>
      </c>
      <c r="J45" t="s">
        <v>343</v>
      </c>
      <c r="K45" t="s">
        <v>568</v>
      </c>
      <c r="L45" t="s">
        <v>513</v>
      </c>
      <c r="M45" t="s">
        <v>569</v>
      </c>
    </row>
    <row r="46" spans="1:13" x14ac:dyDescent="0.35">
      <c r="A46">
        <v>1122</v>
      </c>
      <c r="B46" t="s">
        <v>350</v>
      </c>
      <c r="C46" t="s">
        <v>29</v>
      </c>
      <c r="D46" s="84" t="s">
        <v>561</v>
      </c>
      <c r="E46" s="84">
        <v>10.6</v>
      </c>
      <c r="F46" s="85">
        <v>45743</v>
      </c>
      <c r="G46" s="86">
        <v>0.42361111111111116</v>
      </c>
      <c r="H46" s="86">
        <v>0.43750000000000006</v>
      </c>
      <c r="I46" t="s">
        <v>352</v>
      </c>
      <c r="J46" t="s">
        <v>351</v>
      </c>
      <c r="K46" t="s">
        <v>570</v>
      </c>
      <c r="L46" t="s">
        <v>488</v>
      </c>
      <c r="M46" t="s">
        <v>571</v>
      </c>
    </row>
    <row r="47" spans="1:13" x14ac:dyDescent="0.35">
      <c r="A47">
        <v>1159</v>
      </c>
      <c r="B47" t="s">
        <v>311</v>
      </c>
      <c r="C47" t="s">
        <v>54</v>
      </c>
      <c r="D47" s="84" t="s">
        <v>572</v>
      </c>
      <c r="E47" s="84">
        <v>11.1</v>
      </c>
      <c r="F47" s="85">
        <v>45743</v>
      </c>
      <c r="G47" s="86">
        <v>0.35416666666666669</v>
      </c>
      <c r="H47" s="86">
        <v>0.36805555555555558</v>
      </c>
      <c r="I47" t="s">
        <v>313</v>
      </c>
      <c r="J47" t="s">
        <v>312</v>
      </c>
      <c r="K47" t="s">
        <v>573</v>
      </c>
      <c r="L47" t="s">
        <v>475</v>
      </c>
      <c r="M47" t="s">
        <v>574</v>
      </c>
    </row>
    <row r="48" spans="1:13" x14ac:dyDescent="0.35">
      <c r="A48">
        <v>1125</v>
      </c>
      <c r="B48" t="s">
        <v>318</v>
      </c>
      <c r="C48" t="s">
        <v>54</v>
      </c>
      <c r="D48" s="84" t="s">
        <v>572</v>
      </c>
      <c r="E48" s="84">
        <v>11.2</v>
      </c>
      <c r="F48" s="85">
        <v>45743</v>
      </c>
      <c r="G48" s="86">
        <v>0.36805555555555558</v>
      </c>
      <c r="H48" s="86">
        <v>0.38194444444444448</v>
      </c>
      <c r="I48" t="s">
        <v>320</v>
      </c>
      <c r="J48" t="s">
        <v>319</v>
      </c>
      <c r="K48" t="s">
        <v>575</v>
      </c>
      <c r="L48" t="s">
        <v>485</v>
      </c>
      <c r="M48" t="s">
        <v>576</v>
      </c>
    </row>
    <row r="49" spans="1:13" x14ac:dyDescent="0.35">
      <c r="A49">
        <v>1141</v>
      </c>
      <c r="B49" t="s">
        <v>327</v>
      </c>
      <c r="C49" t="s">
        <v>54</v>
      </c>
      <c r="D49" s="84" t="s">
        <v>572</v>
      </c>
      <c r="E49" s="84">
        <v>11.3</v>
      </c>
      <c r="F49" s="85">
        <v>45743</v>
      </c>
      <c r="G49" s="86">
        <v>0.38194444444444448</v>
      </c>
      <c r="H49" s="86">
        <v>0.39583333333333337</v>
      </c>
      <c r="I49" t="s">
        <v>329</v>
      </c>
      <c r="J49" t="s">
        <v>328</v>
      </c>
      <c r="K49" t="s">
        <v>573</v>
      </c>
      <c r="L49" t="s">
        <v>475</v>
      </c>
      <c r="M49" t="s">
        <v>577</v>
      </c>
    </row>
    <row r="50" spans="1:13" x14ac:dyDescent="0.35">
      <c r="A50">
        <v>1165</v>
      </c>
      <c r="B50" t="s">
        <v>336</v>
      </c>
      <c r="C50" t="s">
        <v>54</v>
      </c>
      <c r="D50" s="84" t="s">
        <v>572</v>
      </c>
      <c r="E50" s="84">
        <v>11.4</v>
      </c>
      <c r="F50" s="85">
        <v>45743</v>
      </c>
      <c r="G50" s="86">
        <v>0.39583333333333337</v>
      </c>
      <c r="H50" s="86">
        <v>0.40972222222222227</v>
      </c>
      <c r="I50" t="s">
        <v>338</v>
      </c>
      <c r="J50" t="s">
        <v>337</v>
      </c>
      <c r="K50" t="s">
        <v>578</v>
      </c>
      <c r="L50" t="s">
        <v>579</v>
      </c>
      <c r="M50" t="s">
        <v>580</v>
      </c>
    </row>
    <row r="51" spans="1:13" x14ac:dyDescent="0.35">
      <c r="A51">
        <v>1167</v>
      </c>
      <c r="B51" t="s">
        <v>345</v>
      </c>
      <c r="C51" t="s">
        <v>54</v>
      </c>
      <c r="D51" s="84" t="s">
        <v>572</v>
      </c>
      <c r="E51" s="84">
        <v>11.5</v>
      </c>
      <c r="F51" s="85">
        <v>45743</v>
      </c>
      <c r="G51" s="86">
        <v>0.40972222222222227</v>
      </c>
      <c r="H51" s="86">
        <v>0.42361111111111116</v>
      </c>
      <c r="I51" t="s">
        <v>347</v>
      </c>
      <c r="J51" t="s">
        <v>346</v>
      </c>
      <c r="K51" t="s">
        <v>581</v>
      </c>
      <c r="L51" t="s">
        <v>579</v>
      </c>
      <c r="M51" t="s">
        <v>582</v>
      </c>
    </row>
    <row r="52" spans="1:13" x14ac:dyDescent="0.35">
      <c r="A52">
        <v>1148</v>
      </c>
      <c r="B52" t="s">
        <v>353</v>
      </c>
      <c r="C52" t="s">
        <v>54</v>
      </c>
      <c r="D52" s="84" t="s">
        <v>572</v>
      </c>
      <c r="E52" s="84">
        <v>11.6</v>
      </c>
      <c r="F52" s="85">
        <v>45743</v>
      </c>
      <c r="G52" s="86">
        <v>0.42361111111111116</v>
      </c>
      <c r="H52" s="86">
        <v>0.43750000000000006</v>
      </c>
      <c r="I52" t="s">
        <v>355</v>
      </c>
      <c r="J52" t="s">
        <v>354</v>
      </c>
      <c r="K52" t="s">
        <v>583</v>
      </c>
      <c r="L52" t="s">
        <v>579</v>
      </c>
      <c r="M52" t="s">
        <v>584</v>
      </c>
    </row>
    <row r="53" spans="1:13" x14ac:dyDescent="0.35">
      <c r="A53">
        <v>1110</v>
      </c>
      <c r="B53" t="s">
        <v>314</v>
      </c>
      <c r="C53" t="s">
        <v>55</v>
      </c>
      <c r="D53" s="84" t="s">
        <v>585</v>
      </c>
      <c r="E53" s="84">
        <v>12.1</v>
      </c>
      <c r="F53" s="85">
        <v>45743</v>
      </c>
      <c r="G53" s="86">
        <v>0.35416666666666669</v>
      </c>
      <c r="H53" s="86">
        <v>0.36805555555555558</v>
      </c>
      <c r="I53" t="s">
        <v>230</v>
      </c>
      <c r="J53" t="s">
        <v>315</v>
      </c>
      <c r="K53" t="s">
        <v>484</v>
      </c>
      <c r="L53" t="s">
        <v>485</v>
      </c>
      <c r="M53" t="s">
        <v>486</v>
      </c>
    </row>
    <row r="54" spans="1:13" x14ac:dyDescent="0.35">
      <c r="A54">
        <v>1172</v>
      </c>
      <c r="B54" t="s">
        <v>321</v>
      </c>
      <c r="C54" t="s">
        <v>55</v>
      </c>
      <c r="D54" s="84" t="s">
        <v>585</v>
      </c>
      <c r="E54" s="84">
        <v>12.2</v>
      </c>
      <c r="F54" s="85">
        <v>45743</v>
      </c>
      <c r="G54" s="86">
        <v>0.36805555555555558</v>
      </c>
      <c r="H54" s="86">
        <v>0.38194444444444448</v>
      </c>
      <c r="I54" t="s">
        <v>323</v>
      </c>
      <c r="J54" t="s">
        <v>322</v>
      </c>
      <c r="K54" t="s">
        <v>493</v>
      </c>
      <c r="L54" t="s">
        <v>494</v>
      </c>
      <c r="M54" t="s">
        <v>586</v>
      </c>
    </row>
    <row r="55" spans="1:13" x14ac:dyDescent="0.35">
      <c r="A55">
        <v>1160</v>
      </c>
      <c r="B55" t="s">
        <v>330</v>
      </c>
      <c r="C55" t="s">
        <v>55</v>
      </c>
      <c r="D55" s="84" t="s">
        <v>585</v>
      </c>
      <c r="E55" s="84">
        <v>12.3</v>
      </c>
      <c r="F55" s="85">
        <v>45743</v>
      </c>
      <c r="G55" s="86">
        <v>0.38194444444444448</v>
      </c>
      <c r="H55" s="86">
        <v>0.39583333333333337</v>
      </c>
      <c r="I55" t="s">
        <v>332</v>
      </c>
      <c r="J55" t="s">
        <v>331</v>
      </c>
      <c r="K55" t="s">
        <v>587</v>
      </c>
      <c r="L55" t="s">
        <v>485</v>
      </c>
      <c r="M55" t="s">
        <v>588</v>
      </c>
    </row>
    <row r="56" spans="1:13" x14ac:dyDescent="0.35">
      <c r="A56">
        <v>1213</v>
      </c>
      <c r="B56" t="s">
        <v>339</v>
      </c>
      <c r="C56" t="s">
        <v>55</v>
      </c>
      <c r="D56" s="84" t="s">
        <v>585</v>
      </c>
      <c r="E56" s="84">
        <v>12.4</v>
      </c>
      <c r="F56" s="85">
        <v>45743</v>
      </c>
      <c r="G56" s="86">
        <v>0.39583333333333337</v>
      </c>
      <c r="H56" s="86">
        <v>0.40972222222222227</v>
      </c>
      <c r="I56" t="s">
        <v>341</v>
      </c>
      <c r="J56" t="s">
        <v>340</v>
      </c>
      <c r="K56" t="s">
        <v>589</v>
      </c>
      <c r="L56" t="s">
        <v>590</v>
      </c>
      <c r="M56" t="s">
        <v>591</v>
      </c>
    </row>
    <row r="57" spans="1:13" x14ac:dyDescent="0.35">
      <c r="A57">
        <v>1113</v>
      </c>
      <c r="B57" t="s">
        <v>348</v>
      </c>
      <c r="C57" t="s">
        <v>55</v>
      </c>
      <c r="D57" s="84" t="s">
        <v>585</v>
      </c>
      <c r="E57" s="84">
        <v>12.5</v>
      </c>
      <c r="F57" s="85">
        <v>45743</v>
      </c>
      <c r="G57" s="86">
        <v>0.40972222222222227</v>
      </c>
      <c r="H57" s="86">
        <v>0.42361111111111116</v>
      </c>
      <c r="I57" t="s">
        <v>349</v>
      </c>
      <c r="J57" t="s">
        <v>349</v>
      </c>
      <c r="K57" t="s">
        <v>592</v>
      </c>
      <c r="L57" t="s">
        <v>475</v>
      </c>
      <c r="M57" t="s">
        <v>593</v>
      </c>
    </row>
    <row r="58" spans="1:13" x14ac:dyDescent="0.35">
      <c r="A58">
        <v>1106</v>
      </c>
      <c r="B58" t="s">
        <v>356</v>
      </c>
      <c r="C58" t="s">
        <v>55</v>
      </c>
      <c r="D58" s="84" t="s">
        <v>585</v>
      </c>
      <c r="E58" s="84">
        <v>12.6</v>
      </c>
      <c r="F58" s="85">
        <v>45743</v>
      </c>
      <c r="G58" s="86">
        <v>0.42361111111111116</v>
      </c>
      <c r="H58" s="86">
        <v>0.43750000000000006</v>
      </c>
      <c r="I58" t="s">
        <v>358</v>
      </c>
      <c r="J58" t="s">
        <v>357</v>
      </c>
      <c r="K58" t="s">
        <v>594</v>
      </c>
      <c r="L58" t="s">
        <v>475</v>
      </c>
      <c r="M58" t="s">
        <v>595</v>
      </c>
    </row>
    <row r="59" spans="1:13" x14ac:dyDescent="0.35">
      <c r="A59">
        <v>1175</v>
      </c>
      <c r="B59" t="s">
        <v>359</v>
      </c>
      <c r="C59" t="s">
        <v>29</v>
      </c>
      <c r="D59" s="84" t="s">
        <v>596</v>
      </c>
      <c r="E59" s="84">
        <v>13.1</v>
      </c>
      <c r="F59" s="85">
        <v>45743</v>
      </c>
      <c r="G59" s="86">
        <v>0.45138888888888895</v>
      </c>
      <c r="H59" s="86">
        <v>0.46527777777777785</v>
      </c>
      <c r="I59" t="s">
        <v>361</v>
      </c>
      <c r="J59" t="s">
        <v>360</v>
      </c>
      <c r="K59" t="s">
        <v>566</v>
      </c>
      <c r="L59" t="s">
        <v>485</v>
      </c>
      <c r="M59" t="s">
        <v>597</v>
      </c>
    </row>
    <row r="60" spans="1:13" x14ac:dyDescent="0.35">
      <c r="A60">
        <v>1161</v>
      </c>
      <c r="B60" t="s">
        <v>367</v>
      </c>
      <c r="C60" t="s">
        <v>29</v>
      </c>
      <c r="D60" s="84" t="s">
        <v>596</v>
      </c>
      <c r="E60" s="84">
        <v>13.2</v>
      </c>
      <c r="F60" s="85">
        <v>45743</v>
      </c>
      <c r="G60" s="86">
        <v>0.46527777777777785</v>
      </c>
      <c r="H60" s="86">
        <v>0.47916666666666674</v>
      </c>
      <c r="I60" t="s">
        <v>369</v>
      </c>
      <c r="J60" t="s">
        <v>368</v>
      </c>
      <c r="K60" t="s">
        <v>598</v>
      </c>
      <c r="L60" t="s">
        <v>475</v>
      </c>
      <c r="M60" t="s">
        <v>599</v>
      </c>
    </row>
    <row r="61" spans="1:13" x14ac:dyDescent="0.35">
      <c r="A61">
        <v>1149</v>
      </c>
      <c r="B61" t="s">
        <v>376</v>
      </c>
      <c r="C61" t="s">
        <v>29</v>
      </c>
      <c r="D61" s="84" t="s">
        <v>596</v>
      </c>
      <c r="E61" s="84">
        <v>13.3</v>
      </c>
      <c r="F61" s="85">
        <v>45743</v>
      </c>
      <c r="G61" s="86">
        <v>0.47916666666666674</v>
      </c>
      <c r="H61" s="86">
        <v>0.49305555555555564</v>
      </c>
      <c r="I61" t="s">
        <v>378</v>
      </c>
      <c r="J61" t="s">
        <v>377</v>
      </c>
      <c r="K61" t="s">
        <v>532</v>
      </c>
      <c r="L61" t="s">
        <v>533</v>
      </c>
      <c r="M61" t="s">
        <v>600</v>
      </c>
    </row>
    <row r="62" spans="1:13" x14ac:dyDescent="0.35">
      <c r="A62">
        <v>1144</v>
      </c>
      <c r="B62" t="s">
        <v>385</v>
      </c>
      <c r="C62" t="s">
        <v>29</v>
      </c>
      <c r="D62" s="84" t="s">
        <v>596</v>
      </c>
      <c r="E62" s="84">
        <v>13.4</v>
      </c>
      <c r="F62" s="85">
        <v>45743</v>
      </c>
      <c r="G62" s="86">
        <v>0.49305555555555564</v>
      </c>
      <c r="H62" s="86">
        <v>0.50694444444444453</v>
      </c>
      <c r="I62" t="s">
        <v>387</v>
      </c>
      <c r="J62" t="s">
        <v>386</v>
      </c>
      <c r="K62" t="s">
        <v>517</v>
      </c>
      <c r="L62" t="s">
        <v>475</v>
      </c>
      <c r="M62" t="s">
        <v>601</v>
      </c>
    </row>
    <row r="63" spans="1:13" x14ac:dyDescent="0.35">
      <c r="A63">
        <v>1156</v>
      </c>
      <c r="B63" t="s">
        <v>394</v>
      </c>
      <c r="C63" t="s">
        <v>29</v>
      </c>
      <c r="D63" s="84" t="s">
        <v>596</v>
      </c>
      <c r="E63" s="84">
        <v>13.5</v>
      </c>
      <c r="F63" s="85">
        <v>45743</v>
      </c>
      <c r="G63" s="86">
        <v>0.50694444444444453</v>
      </c>
      <c r="H63" s="86">
        <v>0.52083333333333337</v>
      </c>
      <c r="I63" t="s">
        <v>335</v>
      </c>
      <c r="J63" t="s">
        <v>334</v>
      </c>
      <c r="K63" t="s">
        <v>566</v>
      </c>
      <c r="L63" t="s">
        <v>485</v>
      </c>
      <c r="M63" t="s">
        <v>567</v>
      </c>
    </row>
    <row r="64" spans="1:13" x14ac:dyDescent="0.35">
      <c r="A64">
        <v>1158</v>
      </c>
      <c r="B64" t="s">
        <v>401</v>
      </c>
      <c r="C64" t="s">
        <v>29</v>
      </c>
      <c r="D64" s="84" t="s">
        <v>596</v>
      </c>
      <c r="E64" s="84">
        <v>13.6</v>
      </c>
      <c r="F64" s="85">
        <v>45743</v>
      </c>
      <c r="G64" s="86">
        <v>0.52083333333333337</v>
      </c>
      <c r="H64" s="86">
        <v>0.53472222222222221</v>
      </c>
      <c r="I64" t="s">
        <v>403</v>
      </c>
      <c r="J64" t="s">
        <v>402</v>
      </c>
      <c r="K64" t="s">
        <v>532</v>
      </c>
      <c r="L64" t="s">
        <v>533</v>
      </c>
      <c r="M64" t="s">
        <v>602</v>
      </c>
    </row>
    <row r="65" spans="1:14" x14ac:dyDescent="0.35">
      <c r="A65">
        <v>1225</v>
      </c>
      <c r="B65" t="s">
        <v>362</v>
      </c>
      <c r="C65" t="s">
        <v>54</v>
      </c>
      <c r="D65" s="84" t="s">
        <v>603</v>
      </c>
      <c r="E65" s="84">
        <v>14.1</v>
      </c>
      <c r="F65" s="85">
        <v>45743</v>
      </c>
      <c r="G65" s="86">
        <v>0.45138888888888895</v>
      </c>
      <c r="H65" s="86">
        <v>0.46527777777777785</v>
      </c>
      <c r="I65" t="s">
        <v>200</v>
      </c>
      <c r="J65" t="s">
        <v>363</v>
      </c>
      <c r="K65" t="s">
        <v>506</v>
      </c>
      <c r="L65" t="s">
        <v>485</v>
      </c>
      <c r="M65" t="s">
        <v>507</v>
      </c>
    </row>
    <row r="66" spans="1:14" x14ac:dyDescent="0.35">
      <c r="A66">
        <v>1193</v>
      </c>
      <c r="B66" t="s">
        <v>370</v>
      </c>
      <c r="C66" t="s">
        <v>54</v>
      </c>
      <c r="D66" s="84" t="s">
        <v>603</v>
      </c>
      <c r="E66" s="84">
        <v>14.2</v>
      </c>
      <c r="F66" s="85">
        <v>45743</v>
      </c>
      <c r="G66" s="86">
        <v>0.46527777777777785</v>
      </c>
      <c r="H66" s="86">
        <v>0.47916666666666674</v>
      </c>
      <c r="I66" t="s">
        <v>372</v>
      </c>
      <c r="J66" t="s">
        <v>371</v>
      </c>
      <c r="K66" t="s">
        <v>604</v>
      </c>
      <c r="L66" t="s">
        <v>475</v>
      </c>
      <c r="M66" t="s">
        <v>605</v>
      </c>
    </row>
    <row r="67" spans="1:14" x14ac:dyDescent="0.35">
      <c r="A67">
        <v>1107</v>
      </c>
      <c r="B67" t="s">
        <v>379</v>
      </c>
      <c r="C67" t="s">
        <v>54</v>
      </c>
      <c r="D67" s="84" t="s">
        <v>603</v>
      </c>
      <c r="E67" s="84">
        <v>14.3</v>
      </c>
      <c r="F67" s="85">
        <v>45743</v>
      </c>
      <c r="G67" s="86">
        <v>0.47916666666666674</v>
      </c>
      <c r="H67" s="86">
        <v>0.49305555555555564</v>
      </c>
      <c r="I67" t="s">
        <v>381</v>
      </c>
      <c r="J67" t="s">
        <v>380</v>
      </c>
      <c r="K67" t="s">
        <v>606</v>
      </c>
      <c r="L67" t="s">
        <v>475</v>
      </c>
      <c r="M67" t="s">
        <v>607</v>
      </c>
    </row>
    <row r="68" spans="1:14" x14ac:dyDescent="0.35">
      <c r="A68">
        <v>1204</v>
      </c>
      <c r="B68" t="s">
        <v>388</v>
      </c>
      <c r="C68" t="s">
        <v>54</v>
      </c>
      <c r="D68" s="84" t="s">
        <v>603</v>
      </c>
      <c r="E68" s="84">
        <v>14.4</v>
      </c>
      <c r="F68" s="85">
        <v>45743</v>
      </c>
      <c r="G68" s="86">
        <v>0.49305555555555564</v>
      </c>
      <c r="H68" s="86">
        <v>0.50694444444444453</v>
      </c>
      <c r="I68" t="s">
        <v>390</v>
      </c>
      <c r="J68" t="s">
        <v>389</v>
      </c>
      <c r="K68" t="s">
        <v>608</v>
      </c>
      <c r="L68" t="s">
        <v>533</v>
      </c>
      <c r="M68" t="s">
        <v>609</v>
      </c>
    </row>
    <row r="69" spans="1:14" x14ac:dyDescent="0.35">
      <c r="A69">
        <v>1121</v>
      </c>
      <c r="B69" t="s">
        <v>395</v>
      </c>
      <c r="C69" t="s">
        <v>54</v>
      </c>
      <c r="D69" s="84" t="s">
        <v>603</v>
      </c>
      <c r="E69" s="84">
        <v>14.5</v>
      </c>
      <c r="F69" s="85">
        <v>45743</v>
      </c>
      <c r="G69" s="86">
        <v>0.50694444444444453</v>
      </c>
      <c r="H69" s="86">
        <v>0.52083333333333337</v>
      </c>
      <c r="I69" t="s">
        <v>397</v>
      </c>
      <c r="J69" t="s">
        <v>396</v>
      </c>
      <c r="K69" t="s">
        <v>610</v>
      </c>
      <c r="L69" t="s">
        <v>475</v>
      </c>
      <c r="M69" t="s">
        <v>611</v>
      </c>
    </row>
    <row r="70" spans="1:14" x14ac:dyDescent="0.35">
      <c r="A70">
        <v>1178</v>
      </c>
      <c r="B70" t="s">
        <v>404</v>
      </c>
      <c r="C70" t="s">
        <v>54</v>
      </c>
      <c r="D70" s="84" t="s">
        <v>603</v>
      </c>
      <c r="E70" s="84">
        <v>14.6</v>
      </c>
      <c r="F70" s="85">
        <v>45743</v>
      </c>
      <c r="G70" s="86">
        <v>0.52083333333333337</v>
      </c>
      <c r="H70" s="86">
        <v>0.53472222222222221</v>
      </c>
      <c r="I70" t="s">
        <v>406</v>
      </c>
      <c r="J70" t="s">
        <v>405</v>
      </c>
      <c r="K70" t="s">
        <v>612</v>
      </c>
      <c r="L70" t="s">
        <v>475</v>
      </c>
      <c r="M70" t="s">
        <v>613</v>
      </c>
    </row>
    <row r="71" spans="1:14" x14ac:dyDescent="0.35">
      <c r="A71">
        <v>1123</v>
      </c>
      <c r="B71" t="s">
        <v>364</v>
      </c>
      <c r="C71" t="s">
        <v>55</v>
      </c>
      <c r="D71" s="84" t="s">
        <v>614</v>
      </c>
      <c r="E71" s="84">
        <v>15.1</v>
      </c>
      <c r="F71" s="85">
        <v>45743</v>
      </c>
      <c r="G71" s="86">
        <v>0.45138888888888895</v>
      </c>
      <c r="H71" s="86">
        <v>0.46527777777777785</v>
      </c>
      <c r="I71" t="s">
        <v>366</v>
      </c>
      <c r="J71" t="s">
        <v>365</v>
      </c>
      <c r="K71" t="s">
        <v>615</v>
      </c>
      <c r="L71" t="s">
        <v>475</v>
      </c>
      <c r="M71" t="s">
        <v>616</v>
      </c>
    </row>
    <row r="72" spans="1:14" x14ac:dyDescent="0.35">
      <c r="A72">
        <v>1133</v>
      </c>
      <c r="B72" t="s">
        <v>373</v>
      </c>
      <c r="C72" t="s">
        <v>55</v>
      </c>
      <c r="D72" s="84" t="s">
        <v>614</v>
      </c>
      <c r="E72" s="84">
        <v>15.2</v>
      </c>
      <c r="F72" s="85">
        <v>45743</v>
      </c>
      <c r="G72" s="86">
        <v>0.46527777777777785</v>
      </c>
      <c r="H72" s="86">
        <v>0.47916666666666674</v>
      </c>
      <c r="I72" t="s">
        <v>375</v>
      </c>
      <c r="J72" t="s">
        <v>374</v>
      </c>
      <c r="K72" t="s">
        <v>493</v>
      </c>
      <c r="L72" t="s">
        <v>494</v>
      </c>
      <c r="M72" t="s">
        <v>617</v>
      </c>
      <c r="N72" t="s">
        <v>187</v>
      </c>
    </row>
    <row r="73" spans="1:14" x14ac:dyDescent="0.35">
      <c r="A73">
        <v>1150</v>
      </c>
      <c r="B73" t="s">
        <v>382</v>
      </c>
      <c r="C73" t="s">
        <v>55</v>
      </c>
      <c r="D73" s="84" t="s">
        <v>614</v>
      </c>
      <c r="E73" s="84">
        <v>15.3</v>
      </c>
      <c r="F73" s="85">
        <v>45743</v>
      </c>
      <c r="G73" s="86">
        <v>0.47916666666666674</v>
      </c>
      <c r="H73" s="86">
        <v>0.49305555555555564</v>
      </c>
      <c r="I73" t="s">
        <v>384</v>
      </c>
      <c r="J73" t="s">
        <v>383</v>
      </c>
      <c r="K73" t="s">
        <v>618</v>
      </c>
      <c r="L73" t="s">
        <v>475</v>
      </c>
      <c r="M73" t="s">
        <v>619</v>
      </c>
      <c r="N73" t="s">
        <v>187</v>
      </c>
    </row>
    <row r="74" spans="1:14" x14ac:dyDescent="0.35">
      <c r="A74">
        <v>1180</v>
      </c>
      <c r="B74" t="s">
        <v>391</v>
      </c>
      <c r="C74" t="s">
        <v>55</v>
      </c>
      <c r="D74" s="84" t="s">
        <v>614</v>
      </c>
      <c r="E74" s="84">
        <v>15.4</v>
      </c>
      <c r="F74" s="85">
        <v>45743</v>
      </c>
      <c r="G74" s="86">
        <v>0.49305555555555564</v>
      </c>
      <c r="H74" s="86">
        <v>0.50694444444444453</v>
      </c>
      <c r="I74" t="s">
        <v>393</v>
      </c>
      <c r="J74" t="s">
        <v>392</v>
      </c>
      <c r="K74" t="s">
        <v>512</v>
      </c>
      <c r="L74" t="s">
        <v>513</v>
      </c>
      <c r="M74" t="s">
        <v>620</v>
      </c>
    </row>
    <row r="75" spans="1:14" x14ac:dyDescent="0.35">
      <c r="A75">
        <v>1217</v>
      </c>
      <c r="B75" t="s">
        <v>398</v>
      </c>
      <c r="C75" t="s">
        <v>55</v>
      </c>
      <c r="D75" s="84" t="s">
        <v>614</v>
      </c>
      <c r="E75" s="84">
        <v>15.5</v>
      </c>
      <c r="F75" s="85">
        <v>45743</v>
      </c>
      <c r="G75" s="86">
        <v>0.50694444444444453</v>
      </c>
      <c r="H75" s="86">
        <v>0.52083333333333337</v>
      </c>
      <c r="I75" t="s">
        <v>400</v>
      </c>
      <c r="J75" t="s">
        <v>399</v>
      </c>
      <c r="K75" t="s">
        <v>621</v>
      </c>
      <c r="L75" t="s">
        <v>622</v>
      </c>
      <c r="M75" t="s">
        <v>623</v>
      </c>
    </row>
    <row r="76" spans="1:14" x14ac:dyDescent="0.35">
      <c r="A76">
        <v>1126</v>
      </c>
      <c r="B76" t="s">
        <v>407</v>
      </c>
      <c r="C76" t="s">
        <v>55</v>
      </c>
      <c r="D76" s="84" t="s">
        <v>614</v>
      </c>
      <c r="E76" s="84">
        <v>15.6</v>
      </c>
      <c r="F76" s="85">
        <v>45743</v>
      </c>
      <c r="G76" s="86">
        <v>0.52083333333333337</v>
      </c>
      <c r="H76" s="86">
        <v>0.53472222222222221</v>
      </c>
      <c r="I76" t="s">
        <v>409</v>
      </c>
      <c r="J76" t="s">
        <v>408</v>
      </c>
      <c r="K76" t="s">
        <v>624</v>
      </c>
      <c r="L76" t="s">
        <v>625</v>
      </c>
      <c r="M76" t="s">
        <v>626</v>
      </c>
    </row>
    <row r="77" spans="1:14" x14ac:dyDescent="0.35">
      <c r="A77">
        <v>1131</v>
      </c>
      <c r="B77" t="s">
        <v>410</v>
      </c>
      <c r="C77" t="s">
        <v>29</v>
      </c>
      <c r="D77" s="84" t="s">
        <v>627</v>
      </c>
      <c r="E77" s="84">
        <v>16.100000000000001</v>
      </c>
      <c r="F77" s="85">
        <v>45743</v>
      </c>
      <c r="G77" s="86">
        <v>0.56944444444444442</v>
      </c>
      <c r="H77" s="86">
        <v>0.58333333333333326</v>
      </c>
      <c r="I77" t="s">
        <v>412</v>
      </c>
      <c r="J77" t="s">
        <v>411</v>
      </c>
      <c r="K77" t="s">
        <v>628</v>
      </c>
      <c r="L77" t="s">
        <v>513</v>
      </c>
      <c r="M77" t="s">
        <v>629</v>
      </c>
    </row>
    <row r="78" spans="1:14" x14ac:dyDescent="0.35">
      <c r="A78">
        <v>1176</v>
      </c>
      <c r="B78" t="s">
        <v>418</v>
      </c>
      <c r="C78" t="s">
        <v>29</v>
      </c>
      <c r="D78" s="84" t="s">
        <v>627</v>
      </c>
      <c r="E78" s="84">
        <v>16.2</v>
      </c>
      <c r="F78" s="85">
        <v>45743</v>
      </c>
      <c r="G78" s="86">
        <v>0.58333333333333326</v>
      </c>
      <c r="H78" s="86">
        <v>0.5972222222222221</v>
      </c>
      <c r="I78" t="s">
        <v>361</v>
      </c>
      <c r="J78" t="s">
        <v>360</v>
      </c>
      <c r="K78" t="s">
        <v>566</v>
      </c>
      <c r="L78" t="s">
        <v>485</v>
      </c>
      <c r="M78" t="s">
        <v>597</v>
      </c>
    </row>
    <row r="79" spans="1:14" x14ac:dyDescent="0.35">
      <c r="A79">
        <v>1212</v>
      </c>
      <c r="B79" t="s">
        <v>425</v>
      </c>
      <c r="C79" t="s">
        <v>29</v>
      </c>
      <c r="D79" s="84" t="s">
        <v>627</v>
      </c>
      <c r="E79" s="84">
        <v>16.3</v>
      </c>
      <c r="F79" s="85">
        <v>45743</v>
      </c>
      <c r="G79" s="86">
        <v>0.5972222222222221</v>
      </c>
      <c r="H79" s="86">
        <v>0.61111111111111094</v>
      </c>
      <c r="I79" t="s">
        <v>427</v>
      </c>
      <c r="J79" t="s">
        <v>426</v>
      </c>
      <c r="K79" t="s">
        <v>493</v>
      </c>
      <c r="L79" t="s">
        <v>494</v>
      </c>
      <c r="M79" t="s">
        <v>630</v>
      </c>
    </row>
    <row r="80" spans="1:14" x14ac:dyDescent="0.35">
      <c r="A80">
        <v>1206</v>
      </c>
      <c r="B80" t="s">
        <v>432</v>
      </c>
      <c r="C80" t="s">
        <v>29</v>
      </c>
      <c r="D80" s="84" t="s">
        <v>627</v>
      </c>
      <c r="E80" s="84">
        <v>16.399999999999999</v>
      </c>
      <c r="F80" s="85">
        <v>45743</v>
      </c>
      <c r="G80" s="86">
        <v>0.61111111111111094</v>
      </c>
      <c r="H80" s="86">
        <v>0.62499999999999978</v>
      </c>
      <c r="I80" t="s">
        <v>409</v>
      </c>
      <c r="J80" t="s">
        <v>433</v>
      </c>
      <c r="K80" t="s">
        <v>624</v>
      </c>
      <c r="L80" t="s">
        <v>625</v>
      </c>
      <c r="M80" t="s">
        <v>631</v>
      </c>
    </row>
    <row r="81" spans="1:13" x14ac:dyDescent="0.35">
      <c r="A81">
        <v>1210</v>
      </c>
      <c r="B81" t="s">
        <v>440</v>
      </c>
      <c r="C81" t="s">
        <v>29</v>
      </c>
      <c r="D81" s="84" t="s">
        <v>627</v>
      </c>
      <c r="E81" s="84">
        <v>16.5</v>
      </c>
      <c r="F81" s="85">
        <v>45743</v>
      </c>
      <c r="G81" s="86">
        <v>0.62499999999999978</v>
      </c>
      <c r="H81" s="86">
        <v>0.63888888888888862</v>
      </c>
      <c r="I81" t="s">
        <v>442</v>
      </c>
      <c r="J81" t="s">
        <v>441</v>
      </c>
      <c r="K81" t="s">
        <v>484</v>
      </c>
      <c r="L81" t="s">
        <v>485</v>
      </c>
      <c r="M81" t="s">
        <v>632</v>
      </c>
    </row>
    <row r="82" spans="1:13" x14ac:dyDescent="0.35">
      <c r="A82">
        <v>1151</v>
      </c>
      <c r="B82" t="s">
        <v>413</v>
      </c>
      <c r="C82" t="s">
        <v>30</v>
      </c>
      <c r="D82" s="84" t="s">
        <v>633</v>
      </c>
      <c r="E82" s="84">
        <v>17.100000000000001</v>
      </c>
      <c r="F82" s="85">
        <v>45743</v>
      </c>
      <c r="G82" s="86">
        <v>0.56944444444444442</v>
      </c>
      <c r="H82" s="86">
        <v>0.58333333333333326</v>
      </c>
      <c r="I82" t="s">
        <v>415</v>
      </c>
      <c r="J82" t="s">
        <v>414</v>
      </c>
      <c r="K82" t="s">
        <v>634</v>
      </c>
      <c r="L82" t="s">
        <v>533</v>
      </c>
      <c r="M82" t="s">
        <v>536</v>
      </c>
    </row>
    <row r="83" spans="1:13" x14ac:dyDescent="0.35">
      <c r="A83">
        <v>1132</v>
      </c>
      <c r="B83" t="s">
        <v>419</v>
      </c>
      <c r="C83" t="s">
        <v>30</v>
      </c>
      <c r="D83" s="84" t="s">
        <v>633</v>
      </c>
      <c r="E83" s="84">
        <v>17.2</v>
      </c>
      <c r="F83" s="85">
        <v>45743</v>
      </c>
      <c r="G83" s="86">
        <v>0.58333333333333326</v>
      </c>
      <c r="H83" s="86">
        <v>0.5972222222222221</v>
      </c>
      <c r="I83" t="s">
        <v>421</v>
      </c>
      <c r="J83" t="s">
        <v>420</v>
      </c>
      <c r="K83" t="s">
        <v>635</v>
      </c>
      <c r="L83" t="s">
        <v>501</v>
      </c>
      <c r="M83" t="s">
        <v>636</v>
      </c>
    </row>
    <row r="84" spans="1:13" x14ac:dyDescent="0.35">
      <c r="A84">
        <v>1169</v>
      </c>
      <c r="B84" t="s">
        <v>428</v>
      </c>
      <c r="C84" t="s">
        <v>30</v>
      </c>
      <c r="D84" s="84" t="s">
        <v>633</v>
      </c>
      <c r="E84" s="84">
        <v>17.3</v>
      </c>
      <c r="F84" s="85">
        <v>45743</v>
      </c>
      <c r="G84" s="86">
        <v>0.5972222222222221</v>
      </c>
      <c r="H84" s="86">
        <v>0.61111111111111094</v>
      </c>
      <c r="I84" t="s">
        <v>310</v>
      </c>
      <c r="J84" t="s">
        <v>429</v>
      </c>
      <c r="K84" t="s">
        <v>562</v>
      </c>
      <c r="L84" t="s">
        <v>563</v>
      </c>
      <c r="M84" t="s">
        <v>564</v>
      </c>
    </row>
    <row r="85" spans="1:13" x14ac:dyDescent="0.35">
      <c r="A85">
        <v>1146</v>
      </c>
      <c r="B85" t="s">
        <v>434</v>
      </c>
      <c r="C85" t="s">
        <v>30</v>
      </c>
      <c r="D85" s="84" t="s">
        <v>633</v>
      </c>
      <c r="E85" s="84">
        <v>17.399999999999999</v>
      </c>
      <c r="F85" s="85">
        <v>45743</v>
      </c>
      <c r="G85" s="86">
        <v>0.61111111111111094</v>
      </c>
      <c r="H85" s="86">
        <v>0.62499999999999978</v>
      </c>
      <c r="I85" t="s">
        <v>436</v>
      </c>
      <c r="J85" t="s">
        <v>435</v>
      </c>
      <c r="K85" t="s">
        <v>637</v>
      </c>
      <c r="L85" t="s">
        <v>475</v>
      </c>
      <c r="M85" t="s">
        <v>638</v>
      </c>
    </row>
    <row r="86" spans="1:13" x14ac:dyDescent="0.35">
      <c r="A86">
        <v>1147</v>
      </c>
      <c r="B86" t="s">
        <v>443</v>
      </c>
      <c r="C86" t="s">
        <v>30</v>
      </c>
      <c r="D86" s="84" t="s">
        <v>633</v>
      </c>
      <c r="E86" s="84">
        <v>17.5</v>
      </c>
      <c r="F86" s="85">
        <v>45743</v>
      </c>
      <c r="G86" s="86">
        <v>0.62499999999999978</v>
      </c>
      <c r="H86" s="86">
        <v>0.63888888888888862</v>
      </c>
      <c r="I86" t="s">
        <v>269</v>
      </c>
      <c r="J86" t="s">
        <v>444</v>
      </c>
      <c r="K86" t="s">
        <v>535</v>
      </c>
      <c r="L86" t="s">
        <v>533</v>
      </c>
      <c r="M86" t="s">
        <v>536</v>
      </c>
    </row>
    <row r="87" spans="1:13" x14ac:dyDescent="0.35">
      <c r="A87">
        <v>1229</v>
      </c>
      <c r="B87" t="s">
        <v>416</v>
      </c>
      <c r="C87" t="s">
        <v>31</v>
      </c>
      <c r="D87" s="84" t="s">
        <v>639</v>
      </c>
      <c r="E87" s="84">
        <v>18.100000000000001</v>
      </c>
      <c r="F87" s="85">
        <v>45743</v>
      </c>
      <c r="G87" s="86">
        <v>0.56944444444444442</v>
      </c>
      <c r="H87" s="86">
        <v>0.58333333333333326</v>
      </c>
      <c r="I87" t="s">
        <v>266</v>
      </c>
      <c r="J87" t="s">
        <v>417</v>
      </c>
      <c r="K87" t="s">
        <v>524</v>
      </c>
      <c r="L87" t="s">
        <v>525</v>
      </c>
      <c r="M87" t="s">
        <v>526</v>
      </c>
    </row>
    <row r="88" spans="1:13" x14ac:dyDescent="0.35">
      <c r="A88">
        <v>1118</v>
      </c>
      <c r="B88" t="s">
        <v>422</v>
      </c>
      <c r="C88" t="s">
        <v>31</v>
      </c>
      <c r="D88" s="84" t="s">
        <v>639</v>
      </c>
      <c r="E88" s="84">
        <v>18.2</v>
      </c>
      <c r="F88" s="85">
        <v>45743</v>
      </c>
      <c r="G88" s="86">
        <v>0.58333333333333326</v>
      </c>
      <c r="H88" s="86">
        <v>0.5972222222222221</v>
      </c>
      <c r="I88" t="s">
        <v>424</v>
      </c>
      <c r="J88" t="s">
        <v>423</v>
      </c>
      <c r="K88" t="s">
        <v>540</v>
      </c>
      <c r="L88" t="s">
        <v>475</v>
      </c>
      <c r="M88" t="s">
        <v>640</v>
      </c>
    </row>
    <row r="89" spans="1:13" x14ac:dyDescent="0.35">
      <c r="A89">
        <v>1171</v>
      </c>
      <c r="B89" t="s">
        <v>430</v>
      </c>
      <c r="C89" t="s">
        <v>31</v>
      </c>
      <c r="D89" s="84" t="s">
        <v>639</v>
      </c>
      <c r="E89" s="84">
        <v>18.3</v>
      </c>
      <c r="F89" s="85">
        <v>45743</v>
      </c>
      <c r="G89" s="86">
        <v>0.5972222222222221</v>
      </c>
      <c r="H89" s="86">
        <v>0.61111111111111094</v>
      </c>
      <c r="I89" t="s">
        <v>323</v>
      </c>
      <c r="J89" t="s">
        <v>431</v>
      </c>
      <c r="K89" t="s">
        <v>493</v>
      </c>
      <c r="L89" t="s">
        <v>494</v>
      </c>
      <c r="M89" t="s">
        <v>586</v>
      </c>
    </row>
    <row r="90" spans="1:13" x14ac:dyDescent="0.35">
      <c r="A90">
        <v>1205</v>
      </c>
      <c r="B90" t="s">
        <v>437</v>
      </c>
      <c r="C90" t="s">
        <v>31</v>
      </c>
      <c r="D90" s="84" t="s">
        <v>639</v>
      </c>
      <c r="E90" s="84">
        <v>18.399999999999999</v>
      </c>
      <c r="F90" s="85">
        <v>45743</v>
      </c>
      <c r="G90" s="86">
        <v>0.61111111111111094</v>
      </c>
      <c r="H90" s="86">
        <v>0.62499999999999978</v>
      </c>
      <c r="I90" t="s">
        <v>439</v>
      </c>
      <c r="J90" t="s">
        <v>438</v>
      </c>
      <c r="K90" t="s">
        <v>608</v>
      </c>
      <c r="L90" t="s">
        <v>533</v>
      </c>
      <c r="M90" t="s">
        <v>641</v>
      </c>
    </row>
    <row r="91" spans="1:13" x14ac:dyDescent="0.35">
      <c r="A91">
        <v>1232</v>
      </c>
      <c r="B91" t="s">
        <v>445</v>
      </c>
      <c r="C91" t="s">
        <v>31</v>
      </c>
      <c r="D91" s="84" t="s">
        <v>639</v>
      </c>
      <c r="E91" s="84">
        <v>18.5</v>
      </c>
      <c r="F91" s="85">
        <v>45743</v>
      </c>
      <c r="G91" s="86">
        <v>0.62499999999999978</v>
      </c>
      <c r="H91" s="86">
        <v>0.63888888888888862</v>
      </c>
      <c r="I91" t="s">
        <v>387</v>
      </c>
      <c r="J91" t="s">
        <v>446</v>
      </c>
      <c r="K91" t="s">
        <v>544</v>
      </c>
      <c r="L91" t="s">
        <v>475</v>
      </c>
      <c r="M91" t="s">
        <v>601</v>
      </c>
    </row>
    <row r="92" spans="1:13" x14ac:dyDescent="0.35">
      <c r="A92">
        <v>1155</v>
      </c>
      <c r="B92" t="s">
        <v>447</v>
      </c>
      <c r="C92" t="s">
        <v>66</v>
      </c>
      <c r="D92" s="84" t="s">
        <v>642</v>
      </c>
      <c r="E92" s="84">
        <v>19.100000000000001</v>
      </c>
      <c r="F92" s="85">
        <v>45743</v>
      </c>
      <c r="G92" s="86">
        <v>0.65277777777777746</v>
      </c>
      <c r="H92" s="86">
        <v>0.6666666666666663</v>
      </c>
      <c r="I92" t="s">
        <v>449</v>
      </c>
      <c r="J92" t="s">
        <v>448</v>
      </c>
      <c r="K92" t="s">
        <v>643</v>
      </c>
      <c r="L92" t="s">
        <v>644</v>
      </c>
      <c r="M92" t="s">
        <v>645</v>
      </c>
    </row>
    <row r="93" spans="1:13" x14ac:dyDescent="0.35">
      <c r="A93">
        <v>1142</v>
      </c>
      <c r="B93" t="s">
        <v>456</v>
      </c>
      <c r="C93" t="s">
        <v>66</v>
      </c>
      <c r="D93" s="84" t="s">
        <v>642</v>
      </c>
      <c r="E93" s="84">
        <v>19.2</v>
      </c>
      <c r="F93" s="85">
        <v>45743</v>
      </c>
      <c r="G93" s="86">
        <v>0.6666666666666663</v>
      </c>
      <c r="H93" s="86">
        <v>0.68055555555555514</v>
      </c>
      <c r="I93" t="s">
        <v>409</v>
      </c>
      <c r="J93" t="s">
        <v>457</v>
      </c>
      <c r="K93" t="s">
        <v>646</v>
      </c>
      <c r="L93" t="s">
        <v>625</v>
      </c>
      <c r="M93" t="s">
        <v>626</v>
      </c>
    </row>
    <row r="94" spans="1:13" x14ac:dyDescent="0.35">
      <c r="A94">
        <v>1192</v>
      </c>
      <c r="B94" t="s">
        <v>464</v>
      </c>
      <c r="C94" t="s">
        <v>66</v>
      </c>
      <c r="D94" s="84" t="s">
        <v>642</v>
      </c>
      <c r="E94" s="84">
        <v>19.3</v>
      </c>
      <c r="F94" s="85">
        <v>45743</v>
      </c>
      <c r="G94" s="86">
        <v>0.68055555555555514</v>
      </c>
      <c r="H94" s="86">
        <v>0.69444444444444398</v>
      </c>
      <c r="I94" t="s">
        <v>466</v>
      </c>
      <c r="J94" t="s">
        <v>465</v>
      </c>
      <c r="K94" t="s">
        <v>647</v>
      </c>
      <c r="L94" t="s">
        <v>590</v>
      </c>
      <c r="M94" t="s">
        <v>648</v>
      </c>
    </row>
    <row r="95" spans="1:13" x14ac:dyDescent="0.35">
      <c r="A95">
        <v>1201</v>
      </c>
      <c r="B95" t="s">
        <v>450</v>
      </c>
      <c r="C95" t="s">
        <v>67</v>
      </c>
      <c r="D95" s="84" t="s">
        <v>649</v>
      </c>
      <c r="E95" s="84">
        <v>20.100000000000001</v>
      </c>
      <c r="F95" s="85">
        <v>45743</v>
      </c>
      <c r="G95" s="86">
        <v>0.65277777777777746</v>
      </c>
      <c r="H95" s="86">
        <v>0.6666666666666663</v>
      </c>
      <c r="I95" t="s">
        <v>452</v>
      </c>
      <c r="J95" t="s">
        <v>451</v>
      </c>
      <c r="K95" t="s">
        <v>608</v>
      </c>
      <c r="L95" t="s">
        <v>533</v>
      </c>
      <c r="M95" t="s">
        <v>650</v>
      </c>
    </row>
    <row r="96" spans="1:13" x14ac:dyDescent="0.35">
      <c r="A96">
        <v>1162</v>
      </c>
      <c r="B96" t="s">
        <v>458</v>
      </c>
      <c r="C96" t="s">
        <v>67</v>
      </c>
      <c r="D96" s="84" t="s">
        <v>649</v>
      </c>
      <c r="E96" s="84">
        <v>20.2</v>
      </c>
      <c r="F96" s="85">
        <v>45743</v>
      </c>
      <c r="G96" s="86">
        <v>0.6666666666666663</v>
      </c>
      <c r="H96" s="86">
        <v>0.68055555555555514</v>
      </c>
      <c r="I96" t="s">
        <v>460</v>
      </c>
      <c r="J96" t="s">
        <v>459</v>
      </c>
      <c r="K96" t="s">
        <v>651</v>
      </c>
      <c r="L96" t="s">
        <v>475</v>
      </c>
      <c r="M96" t="s">
        <v>652</v>
      </c>
    </row>
    <row r="97" spans="1:19" x14ac:dyDescent="0.35">
      <c r="A97">
        <v>1134</v>
      </c>
      <c r="B97" t="s">
        <v>467</v>
      </c>
      <c r="C97" t="s">
        <v>67</v>
      </c>
      <c r="D97" s="84" t="s">
        <v>649</v>
      </c>
      <c r="E97" s="84">
        <v>20.3</v>
      </c>
      <c r="F97" s="85">
        <v>45743</v>
      </c>
      <c r="G97" s="86">
        <v>0.68055555555555514</v>
      </c>
      <c r="H97" s="86">
        <v>0.69444444444444398</v>
      </c>
      <c r="I97" t="s">
        <v>469</v>
      </c>
      <c r="J97" t="s">
        <v>468</v>
      </c>
      <c r="K97" t="s">
        <v>542</v>
      </c>
      <c r="L97" t="s">
        <v>475</v>
      </c>
      <c r="M97" t="s">
        <v>653</v>
      </c>
    </row>
    <row r="98" spans="1:19" x14ac:dyDescent="0.35">
      <c r="A98">
        <v>1184</v>
      </c>
      <c r="B98" t="s">
        <v>453</v>
      </c>
      <c r="C98" t="s">
        <v>68</v>
      </c>
      <c r="D98" s="84" t="s">
        <v>654</v>
      </c>
      <c r="E98" s="84">
        <v>21.1</v>
      </c>
      <c r="F98" s="85">
        <v>45743</v>
      </c>
      <c r="G98" s="86">
        <v>0.65277777777777746</v>
      </c>
      <c r="H98" s="86">
        <v>0.6666666666666663</v>
      </c>
      <c r="I98" t="s">
        <v>455</v>
      </c>
      <c r="J98" t="s">
        <v>454</v>
      </c>
      <c r="K98" t="s">
        <v>655</v>
      </c>
      <c r="L98" t="s">
        <v>478</v>
      </c>
      <c r="M98" t="s">
        <v>656</v>
      </c>
    </row>
    <row r="99" spans="1:19" x14ac:dyDescent="0.35">
      <c r="A99">
        <v>1182</v>
      </c>
      <c r="B99" t="s">
        <v>461</v>
      </c>
      <c r="C99" t="s">
        <v>68</v>
      </c>
      <c r="D99" s="84" t="s">
        <v>654</v>
      </c>
      <c r="E99" s="84">
        <v>21.2</v>
      </c>
      <c r="F99" s="85">
        <v>45743</v>
      </c>
      <c r="G99" s="86">
        <v>0.6666666666666663</v>
      </c>
      <c r="H99" s="86">
        <v>0.68055555555555514</v>
      </c>
      <c r="I99" t="s">
        <v>463</v>
      </c>
      <c r="J99" t="s">
        <v>462</v>
      </c>
      <c r="K99" t="s">
        <v>657</v>
      </c>
      <c r="L99" t="s">
        <v>513</v>
      </c>
      <c r="M99" t="s">
        <v>658</v>
      </c>
    </row>
    <row r="100" spans="1:19" x14ac:dyDescent="0.35">
      <c r="A100">
        <v>1195</v>
      </c>
      <c r="B100" t="s">
        <v>470</v>
      </c>
      <c r="C100" t="s">
        <v>68</v>
      </c>
      <c r="D100" s="84" t="s">
        <v>654</v>
      </c>
      <c r="E100" s="84">
        <v>21.3</v>
      </c>
      <c r="F100" s="85">
        <v>45743</v>
      </c>
      <c r="G100" s="86">
        <v>0.68055555555555514</v>
      </c>
      <c r="H100" s="86">
        <v>0.69444444444444398</v>
      </c>
      <c r="I100" t="s">
        <v>472</v>
      </c>
      <c r="J100" t="s">
        <v>471</v>
      </c>
      <c r="K100" t="s">
        <v>493</v>
      </c>
      <c r="L100" t="s">
        <v>494</v>
      </c>
      <c r="M100" t="s">
        <v>659</v>
      </c>
    </row>
    <row r="104" spans="1:19" x14ac:dyDescent="0.35">
      <c r="S104">
        <v>17.3</v>
      </c>
    </row>
    <row r="105" spans="1:19" x14ac:dyDescent="0.35">
      <c r="S105">
        <v>19.2</v>
      </c>
    </row>
  </sheetData>
  <conditionalFormatting sqref="E2:E53 E56:E100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7D7A2FD51C2409DE64EC9623F7490" ma:contentTypeVersion="18" ma:contentTypeDescription="Create a new document." ma:contentTypeScope="" ma:versionID="bc4ee5eef7022a42687364015a1406ab">
  <xsd:schema xmlns:xsd="http://www.w3.org/2001/XMLSchema" xmlns:xs="http://www.w3.org/2001/XMLSchema" xmlns:p="http://schemas.microsoft.com/office/2006/metadata/properties" xmlns:ns2="b28e8aa5-3c1f-41a5-bee4-bf7c2c565414" xmlns:ns3="4d612c0f-5c84-42a5-a405-7738b4b62703" targetNamespace="http://schemas.microsoft.com/office/2006/metadata/properties" ma:root="true" ma:fieldsID="5b84db1a3d41965845cfa06adc9a579f" ns2:_="" ns3:_="">
    <xsd:import namespace="b28e8aa5-3c1f-41a5-bee4-bf7c2c565414"/>
    <xsd:import namespace="4d612c0f-5c84-42a5-a405-7738b4b627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e8aa5-3c1f-41a5-bee4-bf7c2c5654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307a04-30d6-46cf-9905-b71ba0b9b345}" ma:internalName="TaxCatchAll" ma:showField="CatchAllData" ma:web="b28e8aa5-3c1f-41a5-bee4-bf7c2c565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12c0f-5c84-42a5-a405-7738b4b62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3c9d072-9110-4963-b8d6-596eb9374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612c0f-5c84-42a5-a405-7738b4b62703">
      <Terms xmlns="http://schemas.microsoft.com/office/infopath/2007/PartnerControls"/>
    </lcf76f155ced4ddcb4097134ff3c332f>
    <TaxCatchAll xmlns="b28e8aa5-3c1f-41a5-bee4-bf7c2c5654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D9D72A-81A9-49CB-98DB-26C1680CE18B}"/>
</file>

<file path=customXml/itemProps2.xml><?xml version="1.0" encoding="utf-8"?>
<ds:datastoreItem xmlns:ds="http://schemas.openxmlformats.org/officeDocument/2006/customXml" ds:itemID="{16CAECD0-28B3-45E7-AB41-634488BAEF53}">
  <ds:schemaRefs>
    <ds:schemaRef ds:uri="http://schemas.microsoft.com/office/2006/metadata/properties"/>
    <ds:schemaRef ds:uri="http://schemas.microsoft.com/office/infopath/2007/PartnerControls"/>
    <ds:schemaRef ds:uri="2d85e03f-ba83-4e2d-917a-aa7ed1e8433c"/>
    <ds:schemaRef ds:uri="c029cb70-1a21-4de7-85c0-f01091b6d6b9"/>
  </ds:schemaRefs>
</ds:datastoreItem>
</file>

<file path=customXml/itemProps3.xml><?xml version="1.0" encoding="utf-8"?>
<ds:datastoreItem xmlns:ds="http://schemas.openxmlformats.org/officeDocument/2006/customXml" ds:itemID="{06B6996A-4B92-42B5-B5FF-7DE40B607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Programme</vt:lpstr>
      <vt:lpstr>Programme_List</vt:lpstr>
    </vt:vector>
  </TitlesOfParts>
  <Company>Stellenbosch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Louw, L, Prof [louisl@sun.ac.za]</dc:creator>
  <cp:lastModifiedBy>Louw, L, Prof [louisl@sun.ac.za]</cp:lastModifiedBy>
  <dcterms:created xsi:type="dcterms:W3CDTF">2025-02-27T10:55:56Z</dcterms:created>
  <dcterms:modified xsi:type="dcterms:W3CDTF">2025-02-28T05:58:31Z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0x0101003317D7A2FD51C2409DE64EC9623F7490</vt:lpwstr>
  </property>
  <property fmtid="{D5CDD505-2E9C-101B-9397-08002B2CF9AE}" pid="3" name="MediaServiceImageTags">
    <vt:lpwstr/>
  </property>
</Properties>
</file>